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comments1.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omments2.xml" ContentType="application/vnd.openxmlformats-officedocument.spreadsheetml.comment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C:\Users\Jose Perez\Dropbox\JOSE C PEREZ CORTES\2022\Paz de Ariporo\Plan de Acción\"/>
    </mc:Choice>
  </mc:AlternateContent>
  <xr:revisionPtr revIDLastSave="0" documentId="13_ncr:1_{81C14227-B9C8-4B1C-8544-91B8D345643A}" xr6:coauthVersionLast="47" xr6:coauthVersionMax="47" xr10:uidLastSave="{00000000-0000-0000-0000-000000000000}"/>
  <bookViews>
    <workbookView xWindow="-120" yWindow="-120" windowWidth="20730" windowHeight="11160" activeTab="4" xr2:uid="{00000000-000D-0000-FFFF-FFFF00000000}"/>
  </bookViews>
  <sheets>
    <sheet name="OAP" sheetId="16" r:id="rId1"/>
    <sheet name="SAGYMA" sheetId="10" r:id="rId2"/>
    <sheet name="SGBS" sheetId="11" r:id="rId3"/>
    <sheet name="SIOP" sheetId="12" r:id="rId4"/>
    <sheet name="SSM" sheetId="13" r:id="rId5"/>
    <sheet name="SGG" sheetId="14" r:id="rId6"/>
    <sheet name="Resumen Presupuesto" sheetId="15" r:id="rId7"/>
  </sheets>
  <externalReferences>
    <externalReference r:id="rId8"/>
    <externalReference r:id="rId9"/>
  </externalReferences>
  <definedNames>
    <definedName name="_xlnm._FilterDatabase" localSheetId="1" hidden="1">SAGYMA!$A$12:$BI$12</definedName>
    <definedName name="_xlnm._FilterDatabase" localSheetId="2" hidden="1">SGBS!$A$13:$BI$13</definedName>
    <definedName name="CodSec">[1]Listas!$C$4:$C$21</definedName>
    <definedName name="ODS">[1]Listas!$G$3:$G$19</definedName>
    <definedName name="Proyectos">[2]Listas!$G$2:$G$502</definedName>
    <definedName name="Resultados">'[1]1_Metas_Resultados'!$D$4:$D$53</definedName>
    <definedName name="Sector">[1]Listas!$B$4:$B$21</definedName>
    <definedName name="TipoMeta">[1]Listas!$K$3:$K$5</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calcChain.xml><?xml version="1.0" encoding="utf-8"?>
<calcChain xmlns="http://schemas.openxmlformats.org/spreadsheetml/2006/main">
  <c r="BD38" i="13" l="1"/>
  <c r="BC38" i="13"/>
  <c r="BB38" i="13"/>
  <c r="BA38" i="13"/>
  <c r="AZ38" i="13"/>
  <c r="AY38" i="13"/>
  <c r="AX38" i="13"/>
  <c r="AW38" i="13"/>
  <c r="AV38" i="13"/>
  <c r="AU38" i="13"/>
  <c r="AT38" i="13"/>
  <c r="AS38" i="13"/>
  <c r="AR38" i="13"/>
  <c r="AQ38" i="13"/>
  <c r="AP38" i="13"/>
  <c r="AO38" i="13"/>
  <c r="AN38" i="13"/>
  <c r="AM38" i="13"/>
  <c r="AL38" i="13"/>
  <c r="AK38" i="13"/>
  <c r="AJ38" i="13"/>
  <c r="AI38" i="13"/>
  <c r="AH38" i="13"/>
  <c r="AG38" i="13"/>
  <c r="AF38" i="13"/>
  <c r="AE38" i="13"/>
  <c r="AD38" i="13"/>
  <c r="AC38" i="13"/>
  <c r="AB38" i="13"/>
  <c r="AA38" i="13"/>
  <c r="Z38" i="13"/>
  <c r="Y38" i="13"/>
  <c r="BF37" i="13"/>
  <c r="BE37" i="13"/>
  <c r="BF36" i="13"/>
  <c r="BE36" i="13"/>
  <c r="BF35" i="13"/>
  <c r="BE35" i="13"/>
  <c r="BF34" i="13"/>
  <c r="BE34" i="13"/>
  <c r="BF33" i="13"/>
  <c r="BE33" i="13"/>
  <c r="BF32" i="13"/>
  <c r="BE32" i="13"/>
  <c r="BF31" i="13"/>
  <c r="BE31" i="13"/>
  <c r="BF30" i="13"/>
  <c r="BE30" i="13"/>
  <c r="BF29" i="13"/>
  <c r="BE29" i="13"/>
  <c r="BF28" i="13"/>
  <c r="BE28" i="13"/>
  <c r="BF27" i="13"/>
  <c r="BE27" i="13"/>
  <c r="BF26" i="13"/>
  <c r="BE26" i="13"/>
  <c r="BF25" i="13"/>
  <c r="BE25" i="13"/>
  <c r="BF24" i="13"/>
  <c r="BE24" i="13"/>
  <c r="BF23" i="13"/>
  <c r="BE23" i="13"/>
  <c r="BF22" i="13"/>
  <c r="BE22" i="13"/>
  <c r="BF21" i="13"/>
  <c r="BE21" i="13"/>
  <c r="BF20" i="13"/>
  <c r="BE20" i="13"/>
  <c r="BF19" i="13"/>
  <c r="BE19" i="13"/>
  <c r="BF18" i="13"/>
  <c r="BE18" i="13"/>
  <c r="BF17" i="13"/>
  <c r="BE17" i="13"/>
  <c r="BF16" i="13"/>
  <c r="BE16" i="13"/>
  <c r="BF15" i="13"/>
  <c r="BE15" i="13"/>
  <c r="BF14" i="13"/>
  <c r="BE14" i="13"/>
  <c r="BF13" i="13"/>
  <c r="BF38" i="13" s="1"/>
  <c r="BE13" i="13"/>
  <c r="BE38" i="13" s="1"/>
  <c r="BD78" i="14"/>
  <c r="BC78" i="14"/>
  <c r="BB78" i="14"/>
  <c r="BA78" i="14"/>
  <c r="AZ78" i="14"/>
  <c r="AY78" i="14"/>
  <c r="AX78" i="14"/>
  <c r="AW78" i="14"/>
  <c r="AV78" i="14"/>
  <c r="AU78" i="14"/>
  <c r="AT78" i="14"/>
  <c r="AS78" i="14"/>
  <c r="AR78" i="14"/>
  <c r="AQ78" i="14"/>
  <c r="AP78" i="14"/>
  <c r="AO78" i="14"/>
  <c r="AN78" i="14"/>
  <c r="AM78" i="14"/>
  <c r="AL78" i="14"/>
  <c r="AK78" i="14"/>
  <c r="AJ78" i="14"/>
  <c r="AI78" i="14"/>
  <c r="AH78" i="14"/>
  <c r="AG78" i="14"/>
  <c r="AF78" i="14"/>
  <c r="AE78" i="14"/>
  <c r="AD78" i="14"/>
  <c r="AC78" i="14"/>
  <c r="AB78" i="14"/>
  <c r="AA78" i="14"/>
  <c r="Z78" i="14"/>
  <c r="Y78" i="14"/>
  <c r="BF77" i="14"/>
  <c r="BE77" i="14"/>
  <c r="BF76" i="14"/>
  <c r="BE76" i="14"/>
  <c r="BF75" i="14"/>
  <c r="BE75" i="14"/>
  <c r="BF74" i="14"/>
  <c r="BE74" i="14"/>
  <c r="BF73" i="14"/>
  <c r="BE73" i="14"/>
  <c r="AA73" i="14"/>
  <c r="BF72" i="14"/>
  <c r="BE72" i="14"/>
  <c r="BF71" i="14"/>
  <c r="BE71" i="14"/>
  <c r="BF70" i="14"/>
  <c r="BE70" i="14"/>
  <c r="BF69" i="14"/>
  <c r="BE69" i="14"/>
  <c r="BF68" i="14"/>
  <c r="BE68" i="14"/>
  <c r="BF67" i="14"/>
  <c r="BE67" i="14"/>
  <c r="BF66" i="14"/>
  <c r="BE66" i="14"/>
  <c r="BF65" i="14"/>
  <c r="BE65" i="14"/>
  <c r="BF64" i="14"/>
  <c r="BE64" i="14"/>
  <c r="BF63" i="14"/>
  <c r="BE63" i="14"/>
  <c r="BF62" i="14"/>
  <c r="BE62" i="14"/>
  <c r="BF61" i="14"/>
  <c r="BE61" i="14"/>
  <c r="BF60" i="14"/>
  <c r="BE60" i="14"/>
  <c r="BF59" i="14"/>
  <c r="BE59" i="14"/>
  <c r="BF58" i="14"/>
  <c r="BE58" i="14"/>
  <c r="BF57" i="14"/>
  <c r="BE57" i="14"/>
  <c r="BF56" i="14"/>
  <c r="BE56" i="14"/>
  <c r="BF55" i="14"/>
  <c r="BE55" i="14"/>
  <c r="BF54" i="14"/>
  <c r="BE54" i="14"/>
  <c r="BF53" i="14"/>
  <c r="BE53" i="14"/>
  <c r="BF52" i="14"/>
  <c r="BE52" i="14"/>
  <c r="BF51" i="14"/>
  <c r="BE51" i="14"/>
  <c r="BF50" i="14"/>
  <c r="BE50" i="14"/>
  <c r="BF49" i="14"/>
  <c r="BE49" i="14"/>
  <c r="BF48" i="14"/>
  <c r="BE48" i="14"/>
  <c r="BF47" i="14"/>
  <c r="BE47" i="14"/>
  <c r="BF46" i="14"/>
  <c r="BE46" i="14"/>
  <c r="BF45" i="14"/>
  <c r="BE45" i="14"/>
  <c r="BF44" i="14"/>
  <c r="BE44" i="14"/>
  <c r="BF43" i="14"/>
  <c r="BE43" i="14"/>
  <c r="BF42" i="14"/>
  <c r="BE42" i="14"/>
  <c r="BF41" i="14"/>
  <c r="BE41" i="14"/>
  <c r="BF40" i="14"/>
  <c r="BE40" i="14"/>
  <c r="BF39" i="14"/>
  <c r="BE39" i="14"/>
  <c r="BF38" i="14"/>
  <c r="BE38" i="14"/>
  <c r="BF37" i="14"/>
  <c r="BE37" i="14"/>
  <c r="BF36" i="14"/>
  <c r="BE36" i="14"/>
  <c r="BF35" i="14"/>
  <c r="BE35" i="14"/>
  <c r="BF34" i="14"/>
  <c r="BE34" i="14"/>
  <c r="BF33" i="14"/>
  <c r="BE33" i="14"/>
  <c r="BF32" i="14"/>
  <c r="BE32" i="14"/>
  <c r="BF31" i="14"/>
  <c r="BE31" i="14"/>
  <c r="BF30" i="14"/>
  <c r="BE30" i="14"/>
  <c r="BF29" i="14"/>
  <c r="BE29" i="14"/>
  <c r="BF28" i="14"/>
  <c r="BE28" i="14"/>
  <c r="BF27" i="14"/>
  <c r="BE27" i="14"/>
  <c r="BF26" i="14"/>
  <c r="BE26" i="14"/>
  <c r="BF25" i="14"/>
  <c r="BE25" i="14"/>
  <c r="BF24" i="14"/>
  <c r="BE24" i="14"/>
  <c r="BF23" i="14"/>
  <c r="BE23" i="14"/>
  <c r="BF22" i="14"/>
  <c r="BE22" i="14"/>
  <c r="BF21" i="14"/>
  <c r="BE21" i="14"/>
  <c r="BF20" i="14"/>
  <c r="BE20" i="14"/>
  <c r="BF19" i="14"/>
  <c r="BE19" i="14"/>
  <c r="BF18" i="14"/>
  <c r="BE18" i="14"/>
  <c r="BF17" i="14"/>
  <c r="BE17" i="14"/>
  <c r="BF16" i="14"/>
  <c r="BE16" i="14"/>
  <c r="BF15" i="14"/>
  <c r="BE15" i="14"/>
  <c r="BF14" i="14"/>
  <c r="BE14" i="14"/>
  <c r="BF13" i="14"/>
  <c r="BF78" i="14" s="1"/>
  <c r="BE13" i="14"/>
  <c r="BE78" i="14" s="1"/>
  <c r="BD65" i="12" l="1"/>
  <c r="BC65" i="12"/>
  <c r="BB65" i="12"/>
  <c r="BA65" i="12"/>
  <c r="AZ65" i="12"/>
  <c r="AY65" i="12"/>
  <c r="AX65" i="12"/>
  <c r="AW65" i="12"/>
  <c r="AV65" i="12"/>
  <c r="AU65" i="12"/>
  <c r="AT65" i="12"/>
  <c r="AS65" i="12"/>
  <c r="AR65" i="12"/>
  <c r="AQ65" i="12"/>
  <c r="AP65" i="12"/>
  <c r="AO65" i="12"/>
  <c r="AN65" i="12"/>
  <c r="AM65" i="12"/>
  <c r="AL65" i="12"/>
  <c r="AK65" i="12"/>
  <c r="AJ65" i="12"/>
  <c r="AI65" i="12"/>
  <c r="AH65" i="12"/>
  <c r="AG65" i="12"/>
  <c r="AF65" i="12"/>
  <c r="AE65" i="12"/>
  <c r="AD65" i="12"/>
  <c r="AC65" i="12"/>
  <c r="AB65" i="12"/>
  <c r="Z65" i="12"/>
  <c r="Y65" i="12"/>
  <c r="BF64" i="12"/>
  <c r="BE64" i="12"/>
  <c r="BF63" i="12"/>
  <c r="BE63" i="12"/>
  <c r="BF62" i="12"/>
  <c r="BE62" i="12"/>
  <c r="BF61" i="12"/>
  <c r="BE61" i="12"/>
  <c r="BF60" i="12"/>
  <c r="BE60" i="12"/>
  <c r="BF59" i="12"/>
  <c r="BE59" i="12"/>
  <c r="BF58" i="12"/>
  <c r="BE58" i="12"/>
  <c r="BF57" i="12"/>
  <c r="BE57" i="12"/>
  <c r="BF56" i="12"/>
  <c r="BE56" i="12"/>
  <c r="BF55" i="12"/>
  <c r="BE55" i="12"/>
  <c r="BF54" i="12"/>
  <c r="BE54" i="12"/>
  <c r="BF53" i="12"/>
  <c r="BE53" i="12"/>
  <c r="BF52" i="12"/>
  <c r="BE52" i="12"/>
  <c r="BF51" i="12"/>
  <c r="BE51" i="12"/>
  <c r="BF50" i="12"/>
  <c r="BE50" i="12"/>
  <c r="BF49" i="12"/>
  <c r="BE49" i="12"/>
  <c r="BF48" i="12"/>
  <c r="BE48" i="12"/>
  <c r="BF47" i="12"/>
  <c r="BE47" i="12"/>
  <c r="BF46" i="12"/>
  <c r="BE46" i="12"/>
  <c r="BF45" i="12"/>
  <c r="BE45" i="12"/>
  <c r="N45" i="12"/>
  <c r="M45" i="12"/>
  <c r="L45" i="12"/>
  <c r="BF44" i="12"/>
  <c r="BE44" i="12"/>
  <c r="N44" i="12"/>
  <c r="M44" i="12"/>
  <c r="L44" i="12"/>
  <c r="BF43" i="12"/>
  <c r="BE43" i="12"/>
  <c r="BF42" i="12"/>
  <c r="BF41" i="12"/>
  <c r="N41" i="12"/>
  <c r="BF40" i="12"/>
  <c r="BE40" i="12"/>
  <c r="BF39" i="12"/>
  <c r="BE39" i="12"/>
  <c r="N39" i="12"/>
  <c r="L39" i="12"/>
  <c r="L41" i="12" s="1"/>
  <c r="BF38" i="12"/>
  <c r="BE38" i="12"/>
  <c r="BF37" i="12"/>
  <c r="BE37" i="12"/>
  <c r="N37" i="12"/>
  <c r="BF36" i="12"/>
  <c r="BE36" i="12"/>
  <c r="M36" i="12"/>
  <c r="BF35" i="12"/>
  <c r="BE35" i="12"/>
  <c r="M35" i="12"/>
  <c r="M37" i="12" s="1"/>
  <c r="L35" i="12"/>
  <c r="L37" i="12" s="1"/>
  <c r="BF34" i="12"/>
  <c r="BE34" i="12"/>
  <c r="BF33" i="12"/>
  <c r="BE33" i="12"/>
  <c r="BF32" i="12"/>
  <c r="BE32" i="12"/>
  <c r="BF31" i="12"/>
  <c r="BE31" i="12"/>
  <c r="BF30" i="12"/>
  <c r="BE30" i="12"/>
  <c r="M30" i="12"/>
  <c r="L30" i="12"/>
  <c r="BF29" i="12"/>
  <c r="BE29" i="12"/>
  <c r="N29" i="12"/>
  <c r="M29" i="12"/>
  <c r="L29" i="12"/>
  <c r="BF28" i="12"/>
  <c r="BE28" i="12"/>
  <c r="BF27" i="12"/>
  <c r="BE27" i="12"/>
  <c r="N27" i="12"/>
  <c r="N35" i="12" s="1"/>
  <c r="BF26" i="12"/>
  <c r="BE26" i="12"/>
  <c r="BF25" i="12"/>
  <c r="BE25" i="12"/>
  <c r="BF24" i="12"/>
  <c r="BE24" i="12"/>
  <c r="BF23" i="12"/>
  <c r="BE23" i="12"/>
  <c r="BF22" i="12"/>
  <c r="AA22" i="12"/>
  <c r="AA65" i="12" s="1"/>
  <c r="BF21" i="12"/>
  <c r="BE21" i="12"/>
  <c r="BF20" i="12"/>
  <c r="BE20" i="12"/>
  <c r="BF19" i="12"/>
  <c r="BE19" i="12"/>
  <c r="BF18" i="12"/>
  <c r="BE18" i="12"/>
  <c r="BF17" i="12"/>
  <c r="BE17" i="12"/>
  <c r="BF16" i="12"/>
  <c r="BE16" i="12"/>
  <c r="BF15" i="12"/>
  <c r="BE15" i="12"/>
  <c r="BF14" i="12"/>
  <c r="BE14" i="12"/>
  <c r="BF13" i="12"/>
  <c r="BF65" i="12" s="1"/>
  <c r="BE13" i="12"/>
  <c r="BE22" i="12" l="1"/>
  <c r="BE65" i="12" s="1"/>
  <c r="M39" i="12"/>
  <c r="M41" i="12" s="1"/>
  <c r="BD86" i="11" l="1"/>
  <c r="BC86" i="11"/>
  <c r="BB86" i="11"/>
  <c r="BA86" i="11"/>
  <c r="AZ86" i="11"/>
  <c r="AY86" i="11"/>
  <c r="AX86" i="11"/>
  <c r="AW86" i="11"/>
  <c r="AV86" i="11"/>
  <c r="AU86" i="11"/>
  <c r="AT86" i="11"/>
  <c r="AS86" i="11"/>
  <c r="AR86" i="11"/>
  <c r="AQ86" i="11"/>
  <c r="AP86" i="11"/>
  <c r="AO86" i="11"/>
  <c r="AN86" i="11"/>
  <c r="AM86" i="11"/>
  <c r="AL86" i="11"/>
  <c r="AJ86" i="11"/>
  <c r="AI86" i="11"/>
  <c r="AH86" i="11"/>
  <c r="AG86" i="11"/>
  <c r="AF86" i="11"/>
  <c r="AE86" i="11"/>
  <c r="AD86" i="11"/>
  <c r="AC86" i="11"/>
  <c r="AB86" i="11"/>
  <c r="AA86" i="11"/>
  <c r="Z86" i="11"/>
  <c r="Y86" i="11"/>
  <c r="BF85" i="11"/>
  <c r="BE85" i="11"/>
  <c r="BF84" i="11"/>
  <c r="BE84" i="11"/>
  <c r="BF83" i="11"/>
  <c r="BE83" i="11"/>
  <c r="BF82" i="11"/>
  <c r="BE82" i="11"/>
  <c r="BF81" i="11"/>
  <c r="BE81" i="11"/>
  <c r="BF80" i="11"/>
  <c r="BE80" i="11"/>
  <c r="BF79" i="11"/>
  <c r="BE79" i="11"/>
  <c r="BF78" i="11"/>
  <c r="BE78" i="11"/>
  <c r="BF77" i="11"/>
  <c r="BE77" i="11"/>
  <c r="BF76" i="11"/>
  <c r="BE76" i="11"/>
  <c r="BF75" i="11"/>
  <c r="BE75" i="11"/>
  <c r="BF74" i="11"/>
  <c r="BE74" i="11"/>
  <c r="BF73" i="11"/>
  <c r="BE73" i="11"/>
  <c r="BF72" i="11"/>
  <c r="BE72" i="11"/>
  <c r="BF71" i="11"/>
  <c r="BE71" i="11"/>
  <c r="BF70" i="11"/>
  <c r="BE70" i="11"/>
  <c r="BF69" i="11"/>
  <c r="BE69" i="11"/>
  <c r="BF68" i="11"/>
  <c r="BE68" i="11"/>
  <c r="BF67" i="11"/>
  <c r="BE67" i="11"/>
  <c r="BF66" i="11"/>
  <c r="BE66" i="11"/>
  <c r="BF65" i="11"/>
  <c r="BE65" i="11"/>
  <c r="BF64" i="11"/>
  <c r="BE64" i="11"/>
  <c r="BF63" i="11"/>
  <c r="BE63" i="11"/>
  <c r="BF62" i="11"/>
  <c r="BE62" i="11"/>
  <c r="BF61" i="11"/>
  <c r="BE61" i="11"/>
  <c r="BF60" i="11"/>
  <c r="BE60" i="11"/>
  <c r="BF59" i="11"/>
  <c r="BE59" i="11"/>
  <c r="BF58" i="11"/>
  <c r="BE58" i="11"/>
  <c r="BF57" i="11"/>
  <c r="BE57" i="11"/>
  <c r="BF56" i="11"/>
  <c r="BE56" i="11"/>
  <c r="BF55" i="11"/>
  <c r="BE55" i="11"/>
  <c r="BF54" i="11"/>
  <c r="BE54" i="11"/>
  <c r="BF53" i="11"/>
  <c r="BE53" i="11"/>
  <c r="BF52" i="11"/>
  <c r="BE52" i="11"/>
  <c r="BF51" i="11"/>
  <c r="BE51" i="11"/>
  <c r="BF50" i="11"/>
  <c r="BE50" i="11"/>
  <c r="BF49" i="11"/>
  <c r="BE49" i="11"/>
  <c r="BF48" i="11"/>
  <c r="BE48" i="11"/>
  <c r="BF47" i="11"/>
  <c r="BE47" i="11"/>
  <c r="BF46" i="11"/>
  <c r="BE46" i="11"/>
  <c r="BF45" i="11"/>
  <c r="BE45" i="11"/>
  <c r="BF44" i="11"/>
  <c r="BE44" i="11"/>
  <c r="BF43" i="11"/>
  <c r="BE43" i="11"/>
  <c r="BF42" i="11"/>
  <c r="AK42" i="11"/>
  <c r="AK86" i="11" s="1"/>
  <c r="BF41" i="11"/>
  <c r="BE41" i="11"/>
  <c r="BF40" i="11"/>
  <c r="BE40" i="11"/>
  <c r="BF39" i="11"/>
  <c r="BE39" i="11"/>
  <c r="BF38" i="11"/>
  <c r="BE38" i="11"/>
  <c r="BF37" i="11"/>
  <c r="BE37" i="11"/>
  <c r="BF36" i="11"/>
  <c r="BE36" i="11"/>
  <c r="BF35" i="11"/>
  <c r="BE35" i="11"/>
  <c r="BF34" i="11"/>
  <c r="BE34" i="11"/>
  <c r="BF33" i="11"/>
  <c r="BE33" i="11"/>
  <c r="BF32" i="11"/>
  <c r="BE32" i="11"/>
  <c r="BF31" i="11"/>
  <c r="BE31" i="11"/>
  <c r="BF30" i="11"/>
  <c r="BE30" i="11"/>
  <c r="BF29" i="11"/>
  <c r="BE29" i="11"/>
  <c r="BE27" i="11"/>
  <c r="BF26" i="11"/>
  <c r="BE26" i="11"/>
  <c r="BF25" i="11"/>
  <c r="BE25" i="11"/>
  <c r="BF24" i="11"/>
  <c r="BE24" i="11"/>
  <c r="BF23" i="11"/>
  <c r="BE23" i="11"/>
  <c r="BF22" i="11"/>
  <c r="BE22" i="11"/>
  <c r="BF21" i="11"/>
  <c r="BE21" i="11"/>
  <c r="BF20" i="11"/>
  <c r="BE20" i="11"/>
  <c r="BF19" i="11"/>
  <c r="BE19" i="11"/>
  <c r="BF18" i="11"/>
  <c r="BE18" i="11"/>
  <c r="BF17" i="11"/>
  <c r="BE17" i="11"/>
  <c r="BF16" i="11"/>
  <c r="BE16" i="11"/>
  <c r="BF15" i="11"/>
  <c r="BE15" i="11"/>
  <c r="BF14" i="11"/>
  <c r="BE14" i="11"/>
  <c r="BF13" i="11"/>
  <c r="BF86" i="11" s="1"/>
  <c r="BE13" i="11"/>
  <c r="BE42" i="11" l="1"/>
  <c r="BE86" i="11" s="1"/>
  <c r="O79" i="10" l="1"/>
  <c r="Y70" i="10"/>
  <c r="BF69" i="10"/>
  <c r="BE69" i="10"/>
  <c r="BF68" i="10"/>
  <c r="BE68" i="10"/>
  <c r="BF67" i="10"/>
  <c r="BE67" i="10"/>
  <c r="BF66" i="10"/>
  <c r="BE66" i="10"/>
  <c r="BF65" i="10"/>
  <c r="BE65" i="10"/>
  <c r="BF64" i="10"/>
  <c r="BE64" i="10"/>
  <c r="BF63" i="10"/>
  <c r="BE63" i="10"/>
  <c r="BF62" i="10"/>
  <c r="BE62" i="10"/>
  <c r="BF61" i="10"/>
  <c r="BE61" i="10"/>
  <c r="BF60" i="10"/>
  <c r="BE60" i="10"/>
  <c r="BF59" i="10"/>
  <c r="BE59" i="10"/>
  <c r="BF58" i="10"/>
  <c r="BE58" i="10"/>
  <c r="BF57" i="10"/>
  <c r="BE57" i="10"/>
  <c r="BF56" i="10"/>
  <c r="BE56" i="10"/>
  <c r="BF55" i="10"/>
  <c r="BE55" i="10"/>
  <c r="BF54" i="10"/>
  <c r="BE54" i="10"/>
  <c r="BF53" i="10"/>
  <c r="BE53" i="10"/>
  <c r="BF52" i="10"/>
  <c r="BE52" i="10"/>
  <c r="BF51" i="10"/>
  <c r="BE51" i="10"/>
  <c r="BF50" i="10"/>
  <c r="BE50" i="10"/>
  <c r="BF49" i="10"/>
  <c r="BE49" i="10"/>
  <c r="BF48" i="10"/>
  <c r="BE48" i="10"/>
  <c r="BF47" i="10"/>
  <c r="BE47" i="10"/>
  <c r="BF46" i="10"/>
  <c r="BE46" i="10"/>
  <c r="BF45" i="10"/>
  <c r="BE45" i="10"/>
  <c r="BF44" i="10"/>
  <c r="BE44" i="10"/>
  <c r="BF43" i="10"/>
  <c r="BE43" i="10"/>
  <c r="BF42" i="10"/>
  <c r="BE42" i="10"/>
  <c r="BF41" i="10"/>
  <c r="BE41" i="10"/>
  <c r="BF40" i="10"/>
  <c r="BE40" i="10"/>
  <c r="BF39" i="10"/>
  <c r="BE39" i="10"/>
  <c r="BF38" i="10"/>
  <c r="BE38" i="10"/>
  <c r="BF37" i="10"/>
  <c r="BE37" i="10"/>
  <c r="BF36" i="10"/>
  <c r="BE36" i="10"/>
  <c r="BF35" i="10"/>
  <c r="BE35" i="10"/>
  <c r="BF34" i="10"/>
  <c r="BE34" i="10"/>
  <c r="BF33" i="10"/>
  <c r="BE33" i="10"/>
  <c r="BF32" i="10"/>
  <c r="BE32" i="10"/>
  <c r="BF31" i="10"/>
  <c r="BE31" i="10"/>
  <c r="BF30" i="10"/>
  <c r="BE30" i="10"/>
  <c r="BF29" i="10"/>
  <c r="BE29" i="10"/>
  <c r="BF28" i="10"/>
  <c r="BE28" i="10"/>
  <c r="BF27" i="10"/>
  <c r="BE27" i="10"/>
  <c r="BF26" i="10"/>
  <c r="BE26" i="10"/>
  <c r="BF25" i="10"/>
  <c r="BE25" i="10"/>
  <c r="BF24" i="10"/>
  <c r="BE24" i="10"/>
  <c r="BF23" i="10"/>
  <c r="BE23" i="10"/>
  <c r="BF22" i="10"/>
  <c r="BE22" i="10"/>
  <c r="BF21" i="10"/>
  <c r="BE21" i="10"/>
  <c r="BF20" i="10"/>
  <c r="BE20" i="10"/>
  <c r="BF19" i="10"/>
  <c r="BE19" i="10"/>
  <c r="BF18" i="10"/>
  <c r="BE18" i="10"/>
  <c r="BF17" i="10"/>
  <c r="BE17" i="10"/>
  <c r="BF16" i="10"/>
  <c r="BE16" i="10"/>
  <c r="BF15" i="10"/>
  <c r="BE15" i="10"/>
  <c r="BF14" i="10"/>
  <c r="BE14" i="10"/>
  <c r="BF13" i="10"/>
  <c r="AA13" i="10"/>
  <c r="BE13" i="10" s="1"/>
  <c r="BE70" i="10" s="1"/>
  <c r="AA70" i="10" l="1"/>
  <c r="BE30" i="16" l="1"/>
  <c r="BD30" i="16"/>
  <c r="BC30" i="16"/>
  <c r="BB30" i="16"/>
  <c r="BA30" i="16"/>
  <c r="AZ30" i="16"/>
  <c r="AY30" i="16"/>
  <c r="AX30" i="16"/>
  <c r="AW30" i="16"/>
  <c r="AV30" i="16"/>
  <c r="AU30" i="16"/>
  <c r="AT30" i="16"/>
  <c r="AS30" i="16"/>
  <c r="AR30" i="16"/>
  <c r="AQ30" i="16"/>
  <c r="AP30" i="16"/>
  <c r="AO30" i="16"/>
  <c r="AN30" i="16"/>
  <c r="AM30" i="16"/>
  <c r="AL30" i="16"/>
  <c r="AK30" i="16"/>
  <c r="AJ30" i="16"/>
  <c r="AI30" i="16"/>
  <c r="AH30" i="16"/>
  <c r="AG30" i="16"/>
  <c r="AF30" i="16"/>
  <c r="AE30" i="16"/>
  <c r="AD30" i="16"/>
  <c r="AC30" i="16"/>
  <c r="AB30" i="16"/>
  <c r="AA30" i="16"/>
  <c r="Z30" i="16"/>
  <c r="BG29" i="16"/>
  <c r="BF29" i="16"/>
  <c r="BG28" i="16"/>
  <c r="BF28" i="16"/>
  <c r="BG27" i="16"/>
  <c r="BF27" i="16"/>
  <c r="BG26" i="16"/>
  <c r="BF26" i="16"/>
  <c r="BG25" i="16"/>
  <c r="BF25" i="16"/>
  <c r="BG24" i="16"/>
  <c r="BF24" i="16"/>
  <c r="BG23" i="16"/>
  <c r="BF23" i="16"/>
  <c r="BG22" i="16"/>
  <c r="BF22" i="16"/>
  <c r="BG21" i="16"/>
  <c r="BF21" i="16"/>
  <c r="BG20" i="16"/>
  <c r="BF20" i="16"/>
  <c r="BG19" i="16"/>
  <c r="BF19" i="16"/>
  <c r="BG18" i="16"/>
  <c r="BF18" i="16"/>
  <c r="BG17" i="16"/>
  <c r="BF17" i="16"/>
  <c r="BG16" i="16"/>
  <c r="BF16" i="16"/>
  <c r="BG15" i="16"/>
  <c r="BF15" i="16"/>
  <c r="BG14" i="16"/>
  <c r="BF14" i="16"/>
  <c r="BG13" i="16"/>
  <c r="BF13" i="16"/>
  <c r="BF30" i="16" s="1"/>
  <c r="B7" i="15" l="1"/>
  <c r="D7" i="15"/>
  <c r="F7" i="15"/>
  <c r="C6" i="15"/>
  <c r="H6" i="15"/>
  <c r="H8" i="15" s="1"/>
  <c r="I6" i="15"/>
  <c r="I8" i="15" s="1"/>
  <c r="J6" i="15"/>
  <c r="J8" i="15" s="1"/>
  <c r="F6" i="15"/>
  <c r="B6" i="15"/>
  <c r="C5" i="15"/>
  <c r="G5" i="15"/>
  <c r="G8" i="15" s="1"/>
  <c r="F5" i="15"/>
  <c r="B5" i="15"/>
  <c r="C4" i="15"/>
  <c r="E4" i="15"/>
  <c r="E8" i="15" s="1"/>
  <c r="F4" i="15"/>
  <c r="C3" i="15"/>
  <c r="L3" i="15" s="1"/>
  <c r="D3" i="15"/>
  <c r="B3" i="15"/>
  <c r="B2" i="15"/>
  <c r="L4" i="15" l="1"/>
  <c r="L5" i="15"/>
  <c r="B8" i="15"/>
  <c r="C2" i="15"/>
  <c r="L2" i="15" s="1"/>
  <c r="F8" i="15"/>
  <c r="D8" i="15"/>
  <c r="C7" i="15"/>
  <c r="L7" i="15" s="1"/>
  <c r="K6" i="15"/>
  <c r="K8" i="15" s="1"/>
  <c r="L6" i="15" l="1"/>
  <c r="L8" i="15" s="1"/>
  <c r="C8" i="1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15-DB0009LA</author>
  </authors>
  <commentList>
    <comment ref="N7" authorId="0" shapeId="0" xr:uid="{7B2E2C42-4A36-4C81-BC7A-2ECA631BA422}">
      <text>
        <r>
          <rPr>
            <b/>
            <sz val="9"/>
            <color indexed="81"/>
            <rFont val="Tahoma"/>
            <family val="2"/>
          </rPr>
          <t>Valores del plan Indicativo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Eduardo</author>
    <author>Jose Perez</author>
  </authors>
  <commentList>
    <comment ref="K23" authorId="0" shapeId="0" xr:uid="{CC8BDD1B-08EA-4FB0-A075-8A369219D4B2}">
      <text>
        <r>
          <rPr>
            <b/>
            <sz val="9"/>
            <color indexed="81"/>
            <rFont val="Tahoma"/>
            <family val="2"/>
          </rPr>
          <t>Eduardo:</t>
        </r>
        <r>
          <rPr>
            <sz val="9"/>
            <color indexed="81"/>
            <rFont val="Tahoma"/>
            <family val="2"/>
          </rPr>
          <t xml:space="preserve">
VERIFICAR SI SE PONE EL NUMERO 10 O EL CUMPLIMIENTO DE LOS 9 TOTAL</t>
        </r>
      </text>
    </comment>
    <comment ref="N23" authorId="1" shapeId="0" xr:uid="{2174339E-417E-4387-89B6-099240F8EF10}">
      <text>
        <r>
          <rPr>
            <b/>
            <sz val="9"/>
            <color indexed="81"/>
            <rFont val="Tahoma"/>
            <family val="2"/>
          </rPr>
          <t>Jose Perez:</t>
        </r>
        <r>
          <rPr>
            <sz val="9"/>
            <color indexed="81"/>
            <rFont val="Tahoma"/>
            <family val="2"/>
          </rPr>
          <t xml:space="preserve">
Cumplida</t>
        </r>
      </text>
    </comment>
    <comment ref="N24" authorId="1" shapeId="0" xr:uid="{6D85FF2B-FDD1-4976-A358-EF453AE4A85C}">
      <text>
        <r>
          <rPr>
            <b/>
            <sz val="9"/>
            <color indexed="81"/>
            <rFont val="Tahoma"/>
            <family val="2"/>
          </rPr>
          <t>Jose Perez:</t>
        </r>
        <r>
          <rPr>
            <sz val="9"/>
            <color indexed="81"/>
            <rFont val="Tahoma"/>
            <family val="2"/>
          </rPr>
          <t xml:space="preserve">
Cumplida</t>
        </r>
      </text>
    </comment>
    <comment ref="N28" authorId="1" shapeId="0" xr:uid="{DEA410F4-75A6-4EF5-8D63-B2336A135A56}">
      <text>
        <r>
          <rPr>
            <b/>
            <sz val="9"/>
            <color indexed="81"/>
            <rFont val="Tahoma"/>
            <family val="2"/>
          </rPr>
          <t>Jose Perez:</t>
        </r>
        <r>
          <rPr>
            <sz val="9"/>
            <color indexed="81"/>
            <rFont val="Tahoma"/>
            <family val="2"/>
          </rPr>
          <t xml:space="preserve">
Cumplida</t>
        </r>
      </text>
    </comment>
    <comment ref="N29" authorId="1" shapeId="0" xr:uid="{A44C9243-EFF0-4E0F-9619-69913A938AA6}">
      <text>
        <r>
          <rPr>
            <b/>
            <sz val="9"/>
            <color indexed="81"/>
            <rFont val="Tahoma"/>
            <family val="2"/>
          </rPr>
          <t>Jose Perez:</t>
        </r>
        <r>
          <rPr>
            <sz val="9"/>
            <color indexed="81"/>
            <rFont val="Tahoma"/>
            <family val="2"/>
          </rPr>
          <t xml:space="preserve">
Cumplida</t>
        </r>
      </text>
    </comment>
    <comment ref="N32" authorId="1" shapeId="0" xr:uid="{9FD81278-0043-4642-8EDB-AD7ED4CE16AB}">
      <text>
        <r>
          <rPr>
            <b/>
            <sz val="9"/>
            <color indexed="81"/>
            <rFont val="Tahoma"/>
            <family val="2"/>
          </rPr>
          <t>Jose Perez:</t>
        </r>
        <r>
          <rPr>
            <sz val="9"/>
            <color indexed="81"/>
            <rFont val="Tahoma"/>
            <family val="2"/>
          </rPr>
          <t xml:space="preserve">
Cumplida</t>
        </r>
      </text>
    </comment>
    <comment ref="N38" authorId="1" shapeId="0" xr:uid="{06085759-0FB4-49E5-AB80-141BE493287F}">
      <text>
        <r>
          <rPr>
            <b/>
            <sz val="9"/>
            <color indexed="81"/>
            <rFont val="Tahoma"/>
            <family val="2"/>
          </rPr>
          <t>Jose Perez:</t>
        </r>
        <r>
          <rPr>
            <sz val="9"/>
            <color indexed="81"/>
            <rFont val="Tahoma"/>
            <family val="2"/>
          </rPr>
          <t xml:space="preserve">
Cumplida</t>
        </r>
      </text>
    </comment>
    <comment ref="N40" authorId="1" shapeId="0" xr:uid="{5E4F9C93-7051-438D-B270-AD877E9FBCA6}">
      <text>
        <r>
          <rPr>
            <b/>
            <sz val="9"/>
            <color indexed="81"/>
            <rFont val="Tahoma"/>
            <family val="2"/>
          </rPr>
          <t>Jose Perez:</t>
        </r>
        <r>
          <rPr>
            <sz val="9"/>
            <color indexed="81"/>
            <rFont val="Tahoma"/>
            <family val="2"/>
          </rPr>
          <t xml:space="preserve">
Cumplida</t>
        </r>
      </text>
    </comment>
    <comment ref="N47" authorId="1" shapeId="0" xr:uid="{2D22DE6F-53D2-42BF-A390-C1D40CF4F0FE}">
      <text>
        <r>
          <rPr>
            <b/>
            <sz val="9"/>
            <color indexed="81"/>
            <rFont val="Tahoma"/>
            <family val="2"/>
          </rPr>
          <t>Jose Perez:</t>
        </r>
        <r>
          <rPr>
            <sz val="9"/>
            <color indexed="81"/>
            <rFont val="Tahoma"/>
            <family val="2"/>
          </rPr>
          <t xml:space="preserve">
Cumplida</t>
        </r>
      </text>
    </comment>
    <comment ref="N56" authorId="1" shapeId="0" xr:uid="{BBBC594E-7B03-4994-AED5-26C69DFCD4E6}">
      <text>
        <r>
          <rPr>
            <b/>
            <sz val="9"/>
            <color indexed="81"/>
            <rFont val="Tahoma"/>
            <family val="2"/>
          </rPr>
          <t>Jose Perez:</t>
        </r>
        <r>
          <rPr>
            <sz val="9"/>
            <color indexed="81"/>
            <rFont val="Tahoma"/>
            <family val="2"/>
          </rPr>
          <t xml:space="preserve">
Cumplida</t>
        </r>
      </text>
    </comment>
    <comment ref="N60" authorId="1" shapeId="0" xr:uid="{6969998A-7689-4EB1-956D-CACAE3878B73}">
      <text>
        <r>
          <rPr>
            <b/>
            <sz val="9"/>
            <color indexed="81"/>
            <rFont val="Tahoma"/>
            <family val="2"/>
          </rPr>
          <t>Jose Perez:</t>
        </r>
        <r>
          <rPr>
            <sz val="9"/>
            <color indexed="81"/>
            <rFont val="Tahoma"/>
            <family val="2"/>
          </rPr>
          <t xml:space="preserve">
Cumplida</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Simon</author>
    <author>USER</author>
    <author>Administrador</author>
  </authors>
  <commentList>
    <comment ref="O18" authorId="0" shapeId="0" xr:uid="{7E46D8B3-6906-4ED7-A857-55A8BF260AF1}">
      <text>
        <r>
          <rPr>
            <b/>
            <sz val="9"/>
            <color indexed="81"/>
            <rFont val="Tahoma"/>
            <family val="2"/>
          </rPr>
          <t>Simon:</t>
        </r>
        <r>
          <rPr>
            <sz val="9"/>
            <color indexed="81"/>
            <rFont val="Tahoma"/>
            <family val="2"/>
          </rPr>
          <t xml:space="preserve">
no habían recursos</t>
        </r>
      </text>
    </comment>
    <comment ref="N42" authorId="1" shapeId="0" xr:uid="{A3861281-48FC-49E2-8094-C97299B1F0CB}">
      <text>
        <r>
          <rPr>
            <b/>
            <sz val="9"/>
            <color indexed="81"/>
            <rFont val="Tahoma"/>
            <family val="2"/>
          </rPr>
          <t>USER:</t>
        </r>
        <r>
          <rPr>
            <sz val="9"/>
            <color indexed="81"/>
            <rFont val="Tahoma"/>
            <family val="2"/>
          </rPr>
          <t xml:space="preserve">
EN EL POAI APARECE MAS DINERO POR LO QUE ESTA CON GRATUIDAD
</t>
        </r>
      </text>
    </comment>
    <comment ref="O46" authorId="2" shapeId="0" xr:uid="{DD092A30-EC24-4CE2-AC56-3B0D76CE1B82}">
      <text>
        <r>
          <rPr>
            <b/>
            <sz val="9"/>
            <color indexed="81"/>
            <rFont val="Tahoma"/>
            <family val="2"/>
          </rPr>
          <t>Administrador:</t>
        </r>
        <r>
          <rPr>
            <sz val="9"/>
            <color indexed="81"/>
            <rFont val="Tahoma"/>
            <family val="2"/>
          </rPr>
          <t xml:space="preserve">
mdificar dr. Pepe
</t>
        </r>
      </text>
    </comment>
    <comment ref="O65" authorId="2" shapeId="0" xr:uid="{60A96456-2907-41D1-855E-14F2F0782168}">
      <text>
        <r>
          <rPr>
            <b/>
            <sz val="9"/>
            <color indexed="81"/>
            <rFont val="Tahoma"/>
            <family val="2"/>
          </rPr>
          <t>Administrador:</t>
        </r>
        <r>
          <rPr>
            <sz val="9"/>
            <color indexed="81"/>
            <rFont val="Tahoma"/>
            <family val="2"/>
          </rPr>
          <t xml:space="preserve">
ojo cambiar on el dr pepe
</t>
        </r>
      </text>
    </comment>
    <comment ref="O69" authorId="2" shapeId="0" xr:uid="{0DF839A8-1782-41F5-A4B8-0E5AA455A8DD}">
      <text>
        <r>
          <rPr>
            <b/>
            <sz val="9"/>
            <color indexed="81"/>
            <rFont val="Tahoma"/>
            <family val="2"/>
          </rPr>
          <t>Administrador:</t>
        </r>
        <r>
          <rPr>
            <sz val="9"/>
            <color indexed="81"/>
            <rFont val="Tahoma"/>
            <family val="2"/>
          </rPr>
          <t xml:space="preserve">
revisar dr pepoe
</t>
        </r>
      </text>
    </comment>
    <comment ref="O70" authorId="2" shapeId="0" xr:uid="{BCC5F74A-1873-4797-8056-2AF28840E6B1}">
      <text>
        <r>
          <rPr>
            <b/>
            <sz val="9"/>
            <color indexed="81"/>
            <rFont val="Tahoma"/>
            <family val="2"/>
          </rPr>
          <t>Administrador:</t>
        </r>
        <r>
          <rPr>
            <sz val="9"/>
            <color indexed="81"/>
            <rFont val="Tahoma"/>
            <family val="2"/>
          </rPr>
          <t xml:space="preserve">
dr pepe revisar porque es meta de mantenimiento y es pquetess nutricionales hogar dia
</t>
        </r>
      </text>
    </comment>
    <comment ref="O78" authorId="2" shapeId="0" xr:uid="{48A19E9B-D9B3-4903-A911-19C9A603038E}">
      <text>
        <r>
          <rPr>
            <b/>
            <sz val="9"/>
            <color indexed="81"/>
            <rFont val="Tahoma"/>
            <family val="2"/>
          </rPr>
          <t>Administrador:</t>
        </r>
        <r>
          <rPr>
            <sz val="9"/>
            <color indexed="81"/>
            <rFont val="Tahoma"/>
            <family val="2"/>
          </rPr>
          <t xml:space="preserve">
dr tengo dinero debo programar</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Administrador</author>
  </authors>
  <commentList>
    <comment ref="O35" authorId="0" shapeId="0" xr:uid="{47207985-B645-4B25-B16A-8A087DA4EDEE}">
      <text>
        <r>
          <rPr>
            <b/>
            <sz val="9"/>
            <color indexed="81"/>
            <rFont val="Tahoma"/>
            <family val="2"/>
          </rPr>
          <t>Administrador:</t>
        </r>
        <r>
          <rPr>
            <sz val="9"/>
            <color indexed="81"/>
            <rFont val="Tahoma"/>
            <family val="2"/>
          </rPr>
          <t xml:space="preserve">
revisar competencias es de gobierno
</t>
        </r>
      </text>
    </comment>
  </commentList>
</comments>
</file>

<file path=xl/sharedStrings.xml><?xml version="1.0" encoding="utf-8"?>
<sst xmlns="http://schemas.openxmlformats.org/spreadsheetml/2006/main" count="4081" uniqueCount="1046">
  <si>
    <t>SECRETARIA RESPONSABLE</t>
  </si>
  <si>
    <t>PROGRAMA</t>
  </si>
  <si>
    <t xml:space="preserve">META DE PRODUCTO
     </t>
  </si>
  <si>
    <t xml:space="preserve">NOMBRE DEL PROYECTO DE INVERSION
</t>
  </si>
  <si>
    <t xml:space="preserve">ACTIVIDADES
</t>
  </si>
  <si>
    <t xml:space="preserve">PROGRAMACION  EJECUCIÓN
    </t>
  </si>
  <si>
    <t xml:space="preserve">FUENTES DE FINANCIACION
</t>
  </si>
  <si>
    <t xml:space="preserve">OBSERVACIONES
   </t>
  </si>
  <si>
    <t xml:space="preserve">RESPONSABLE
       </t>
  </si>
  <si>
    <t xml:space="preserve">NOMBRE DE LA META
  </t>
  </si>
  <si>
    <t xml:space="preserve">INDICADOR
 </t>
  </si>
  <si>
    <t xml:space="preserve">UN
</t>
  </si>
  <si>
    <t xml:space="preserve">CANT. CUATRENIO
</t>
  </si>
  <si>
    <t xml:space="preserve"> I TRIMESTRE
</t>
  </si>
  <si>
    <t xml:space="preserve">2 TRIMESTRE
</t>
  </si>
  <si>
    <t xml:space="preserve">3 TRIMESTRE
</t>
  </si>
  <si>
    <t xml:space="preserve">4 TRIMESTRE
</t>
  </si>
  <si>
    <t xml:space="preserve">SGP Alimentacion Escolar 
</t>
  </si>
  <si>
    <t xml:space="preserve">SGP APSB 
</t>
  </si>
  <si>
    <t xml:space="preserve">SGP Cultura 
</t>
  </si>
  <si>
    <t xml:space="preserve">SGP Deporte </t>
  </si>
  <si>
    <t xml:space="preserve">SGP Educacion </t>
  </si>
  <si>
    <t xml:space="preserve">SGP Libre Inversion 
</t>
  </si>
  <si>
    <t xml:space="preserve"> SGP Salud 
</t>
  </si>
  <si>
    <t xml:space="preserve"> Regalías 
</t>
  </si>
  <si>
    <t xml:space="preserve">Cofinanciación Departamento
</t>
  </si>
  <si>
    <t xml:space="preserve">Cofinanciación Nacion
</t>
  </si>
  <si>
    <t xml:space="preserve">Credito
</t>
  </si>
  <si>
    <t xml:space="preserve">Otras fuentes de financiación
</t>
  </si>
  <si>
    <t xml:space="preserve">SIN FINANCIAR
</t>
  </si>
  <si>
    <t>E</t>
  </si>
  <si>
    <t>P</t>
  </si>
  <si>
    <t>Numero</t>
  </si>
  <si>
    <t>Porcentaje</t>
  </si>
  <si>
    <t>Número de acciones implementadas</t>
  </si>
  <si>
    <t xml:space="preserve">CODIGO BPIM
</t>
  </si>
  <si>
    <t>TOTAL RECURSOS VIGENCIA 2021</t>
  </si>
  <si>
    <t>LÍNEA ESTRATEGICA</t>
  </si>
  <si>
    <t>Ingresos Corrientes de Libre Destinación</t>
  </si>
  <si>
    <t>ALCALDÍA MUNICIPAL DE PAZ DE ARIPORO</t>
  </si>
  <si>
    <t>MODELO ESTANDAR DE CONTROL INTERNO</t>
  </si>
  <si>
    <t>PLANEACIÓN DEL DESARROLLO</t>
  </si>
  <si>
    <t>PROCEDIMIENTO</t>
  </si>
  <si>
    <t>R-PD-02</t>
  </si>
  <si>
    <t>Versión 2</t>
  </si>
  <si>
    <t>FORMULACIÓN PLAN DE ACCIÓN - PLAN DE DESARROLLO MPAL   "POR AMOR A NUESTRA TIERRA"</t>
  </si>
  <si>
    <t>Pág. 1 de 1</t>
  </si>
  <si>
    <t>Vigencia</t>
  </si>
  <si>
    <t xml:space="preserve">SGP Libre Destinación
</t>
  </si>
  <si>
    <t>SECTOR</t>
  </si>
  <si>
    <t>SUBPROGRAMA</t>
  </si>
  <si>
    <t>DESCRIPCIÓN INDICADOR DE BIENESTAR</t>
  </si>
  <si>
    <t>1. LÍNEA ESTRATÉGICA DESARROLLO ECONÓMICO PARA EL CAMBIO</t>
  </si>
  <si>
    <t>2. LÍNEA ESTRATÉGICA CAMBIO CON EQUIDAD</t>
  </si>
  <si>
    <t>3. LÍNEA ESTRATÉGICA GESTIÓN Y PARTICIPACIÓN PARA EL CAMBIO</t>
  </si>
  <si>
    <t>4. LÍNEA ESTRATÉGICA PAZ DE ARIPORO SOSTENIBLE E INNOVADOR</t>
  </si>
  <si>
    <t>Ingresos Corrientes de Destinación Específica</t>
  </si>
  <si>
    <t>Marco Julio Fernandez</t>
  </si>
  <si>
    <t>SECRETARÍA DE AGRICULTURA, GANADERÍA Y MEDIO AMBIENTE</t>
  </si>
  <si>
    <t>Agricultura y Desarrollo Rural</t>
  </si>
  <si>
    <t>Inclusión productiva de pequeños productores rurales</t>
  </si>
  <si>
    <t>Productividad agropecuaria para el desarrollo económico competitivocompetitivo</t>
  </si>
  <si>
    <t>Incremento de cultivos tecnificados mediante la adopción de tecnología en el municipio</t>
  </si>
  <si>
    <t>Servicio de apoyo para el fomento de la asociatividad</t>
  </si>
  <si>
    <t>Asociaciones apoyadas</t>
  </si>
  <si>
    <t>Número</t>
  </si>
  <si>
    <t>Formulación del Plan agropecuario Municipal</t>
  </si>
  <si>
    <t>Planes de Desarrollo Agropecuario y Rural elaborados</t>
  </si>
  <si>
    <t>Carta del paisaje agropecuaro, instrumento de concertacion voluntaria entre los actores territoriales, orientando a promover la gestión sostenible del paisaje agropecuario</t>
  </si>
  <si>
    <t>Una carta del paisaje agropecuario cuyo cointenido principal es identificación de necesidades, establecimientos de objetivos y acuerdos de gestión.</t>
  </si>
  <si>
    <t>Adquicision banco de maquinaria y equipos</t>
  </si>
  <si>
    <t xml:space="preserve">Bancos de maquinaria y equipos adquiridos </t>
  </si>
  <si>
    <t>Gestión en la consecución de apoyo financiero para el acceso a activos productivos y de comercialización.</t>
  </si>
  <si>
    <t>Productores apoyados con activos productivos y de comercialización</t>
  </si>
  <si>
    <t>Mejoramientos de praderas.</t>
  </si>
  <si>
    <t>Hectáreas mejoradas</t>
  </si>
  <si>
    <t>Servicio de apoyo en la implementación de unidades productivas para el autoconsumo de los hogares en situación de vulnerabilidad social</t>
  </si>
  <si>
    <t>Unidades productivas de autoconsumo implementadas</t>
  </si>
  <si>
    <t>Gestión y  apoyo financiero para proyectos productivos de autoconsumo en las comunidades indígenas del municipio</t>
  </si>
  <si>
    <t xml:space="preserve">Proyectos productivos concertados e implementados </t>
  </si>
  <si>
    <t>Servicio de apoyo financiero para proyectos productivos</t>
  </si>
  <si>
    <t>Mujeres beneficiadas</t>
  </si>
  <si>
    <t>Jóvenes beneficiados</t>
  </si>
  <si>
    <t>Apoyar la realización de eventos para la promoción de mercados campesinos</t>
  </si>
  <si>
    <t xml:space="preserve">Eventos realizados </t>
  </si>
  <si>
    <t>Institucionalizar el dia del campesino y/o productor agropecuario</t>
  </si>
  <si>
    <t>Dia delcampesino y/o productor agropecuario institucionalizado mediante acuerdo municipal</t>
  </si>
  <si>
    <t>Ordenamiento social y uso productivo del territorio rural</t>
  </si>
  <si>
    <t>Tierras legalmente para todos los Pazdeariporeños</t>
  </si>
  <si>
    <t>Gestión para Incrementar el número de predios rurales con títulos</t>
  </si>
  <si>
    <t>Servicio de apoyo financiero para la formalización de la propiedad</t>
  </si>
  <si>
    <t>Predios formalizados o regularizados para el desarrollo rural</t>
  </si>
  <si>
    <t>Mujeres rurales beneficiadas con procesos de formalización de tierras</t>
  </si>
  <si>
    <t>Cartografía de zonificación y evaluación de tierras</t>
  </si>
  <si>
    <t>Documentos de análisis de zonificación elaborados</t>
  </si>
  <si>
    <t>Sanidad agropecuaria e inocuidad agroalimentaria</t>
  </si>
  <si>
    <t>Sanidad, productividad y competitividad</t>
  </si>
  <si>
    <t>Servicio de prevención y control de enfermedades</t>
  </si>
  <si>
    <t>Predios intervenidos</t>
  </si>
  <si>
    <t>Ciencia, tecnología e innovación agropecuaria</t>
  </si>
  <si>
    <t>Paz de Ariporo tecnológico en los procesos agropecuarios</t>
  </si>
  <si>
    <t>Aumentar la producción de productos bajo la adopción de tecnología</t>
  </si>
  <si>
    <t>Servicio de divulgación de transferencia de tecnología</t>
  </si>
  <si>
    <t>Productores beneficiados con transferencia de tecnología</t>
  </si>
  <si>
    <t>Servicio de extensión agropecuaria</t>
  </si>
  <si>
    <t>Productores atendidos con servicio de extensión agropecuaria</t>
  </si>
  <si>
    <t>Infraestructura productiva y comercialización</t>
  </si>
  <si>
    <t>Paz de Ariporo Productivo y Competitivo.</t>
  </si>
  <si>
    <t>Aumentar la productividad y comercialización de productos agropecuarios</t>
  </si>
  <si>
    <t>Gestión para estudios y diseños del complejo agroindustriial del norte de Casanare</t>
  </si>
  <si>
    <t xml:space="preserve">Estudios y diseños realizados </t>
  </si>
  <si>
    <t>Estudios, diseños y construcción de distritos de riego para favorecer la producción continua de productos</t>
  </si>
  <si>
    <t>Estudios, diseños y construcción de distritos de riego implementados</t>
  </si>
  <si>
    <t>SECRETARÍA DE INFRAESTRUCTURA Y OBRAS PÚBLICAS</t>
  </si>
  <si>
    <t>Gestión para la construcción de la planta de beneficio animal PBA del norte de Casanare</t>
  </si>
  <si>
    <t>Plantas de beneficio animal construidas</t>
  </si>
  <si>
    <t>Comercio, Industria y Turismo</t>
  </si>
  <si>
    <t>Turismo Sostenible Por Amor A Nuestra Tierra</t>
  </si>
  <si>
    <t>Planificación e Institucionalidad turística</t>
  </si>
  <si>
    <t>Incrementar El Número De Personas Que Se Alojan En El Municipio</t>
  </si>
  <si>
    <t>Formular y adoptar por acuerdo el Plan de Desarrollo Turístico del Municipio con enfoque Regional2020- 2032</t>
  </si>
  <si>
    <t xml:space="preserve">Un Plan de Desarrollo Turístico Formulado y Adoptado </t>
  </si>
  <si>
    <t xml:space="preserve">Numero </t>
  </si>
  <si>
    <t>SECRETARÍA GENERAL Y DE GOBIERNO</t>
  </si>
  <si>
    <t>Creación de una entidad municipal que integre los sectores cultura, turismo y deporte en la  administración</t>
  </si>
  <si>
    <t xml:space="preserve">Entidad creada y en operación </t>
  </si>
  <si>
    <t>Diseño de dos productos turísticos</t>
  </si>
  <si>
    <t>Productos turísticos diseñados y Operando</t>
  </si>
  <si>
    <t>Infraestructura turística</t>
  </si>
  <si>
    <t>Construcción de mirador y/o monumento de la virgen de Manare</t>
  </si>
  <si>
    <t>Mirador Turístico Construido</t>
  </si>
  <si>
    <t xml:space="preserve">Número </t>
  </si>
  <si>
    <t>Fortalecimiento al programa de señalización turística del municipio</t>
  </si>
  <si>
    <t>Señalización Realizada (Numero de señales instaladas)</t>
  </si>
  <si>
    <t>Gestion  estudios y diseños para la adecuación y protección de las reservas leche miel, vainillal y la pereza</t>
  </si>
  <si>
    <t>Estudios y diseños elaborados.</t>
  </si>
  <si>
    <t>Capacitación y Formación Para el Turismo</t>
  </si>
  <si>
    <t>Brindar Capacitación y formación a los empresarios del sector turismo en herramientas que fortalezcan su competitividad, calidad y sostenibilidad</t>
  </si>
  <si>
    <t>Cursos Ofrecidos</t>
  </si>
  <si>
    <t>Fortalecimiento al Programa Colegios Amigos del Turismo en el Municipio</t>
  </si>
  <si>
    <t>Colegios Incluidos En El Programa</t>
  </si>
  <si>
    <t xml:space="preserve">Promoción turística </t>
  </si>
  <si>
    <t>Desarrollar Campañas Estratégicas de Promoción de Destino para el posicionamiento turístico del Municipio</t>
  </si>
  <si>
    <t xml:space="preserve">Número de Campañas Realizadas </t>
  </si>
  <si>
    <t>Unidad</t>
  </si>
  <si>
    <t>Estructuración estratégica y realización de 2 Viajes de Familiarización (FamTrip)para dar a conocer al Municipio y generar alianzas de comercialización de Destino</t>
  </si>
  <si>
    <t xml:space="preserve">Número de Viajes de Familiarización Realizados </t>
  </si>
  <si>
    <t>Desarrollo Empresarial Por Amor a Nuestra Tierra</t>
  </si>
  <si>
    <t>Fortalecimiento y Asistencia Técnica Empres</t>
  </si>
  <si>
    <t>IPuntaje en el Factor de Sofisticación e Innovación del Índice de Competitividad Departamental</t>
  </si>
  <si>
    <t>Generar una alianza estratégica para promover a través de un programa de fortalecimiento empresarial 40 emprendimientos en el municipio.</t>
  </si>
  <si>
    <t>Emprendimientos fortalecidos</t>
  </si>
  <si>
    <t>Generar una alianza estratégica para promover a través de un programa el fortalecimiento empresarial a 40 empresas en etapa de aceleración del municipio</t>
  </si>
  <si>
    <t>Empresas en etapa de Aceleración fortalecidas</t>
  </si>
  <si>
    <t>Generar una alianza estratégica para promover a través de un programa el fortalecimiento empresarial a 40 unidades productivas con la transferencia y/o implementación de metodologías de aumento de la productividad</t>
  </si>
  <si>
    <t>Unidades productivas con la transferencia y/o implementación de metodologías de aumento de la productividad</t>
  </si>
  <si>
    <t>Generar una alianza estratégica para promover a través de un programa el fortalecimiento empresarial a 40 Mipymes del municipio</t>
  </si>
  <si>
    <t>Fortalecimiento empresarial a Mipymes del municipio</t>
  </si>
  <si>
    <t>Generar una alianza estratégica para promover a través de un programa el fortalecimiento y la asistencia técnica del sector artesanal del municipio</t>
  </si>
  <si>
    <t>Talleres certificados para el desarrollo de productos y gestión de unidades productivas brindados</t>
  </si>
  <si>
    <t xml:space="preserve">Elaboración de una estrategia de fortalecimiento del Sector comercio para la organización, regulación y fomento del comercio local </t>
  </si>
  <si>
    <t>Estrategia implementada</t>
  </si>
  <si>
    <t>Desarrollar programas de capacitación con el Sena para vendedores informales  (ley 1988 de 2019)</t>
  </si>
  <si>
    <t xml:space="preserve">Personas capacitadas </t>
  </si>
  <si>
    <t>fomentar proyectos productivos para vendedores informales  (ley 1988 de 2019)</t>
  </si>
  <si>
    <t xml:space="preserve">Unidades productivas </t>
  </si>
  <si>
    <t>Generar una alianza estratégica para promover a través de un programa el apoyo financiero de 40 proyectos empresariales, para mejoramiento de producto y sofisticación de la oferta</t>
  </si>
  <si>
    <t>Proyectos empresariales, para mejoramiento de producto y sofisticación de la oferta</t>
  </si>
  <si>
    <t>SECRETARÍA DE GESTIÓN Y BIENESTAR SOCIAL</t>
  </si>
  <si>
    <t>Cultura</t>
  </si>
  <si>
    <t xml:space="preserve">Educación y emprendimiento cultural </t>
  </si>
  <si>
    <t xml:space="preserve">Emprendamos con creatividad, emprendamos Innovando </t>
  </si>
  <si>
    <t xml:space="preserve">Acceso de la población colombiana a espacios culturales </t>
  </si>
  <si>
    <t>Diseñar procesos de acompañamiento estratégico a proyectos de emprendimiento y gestión artística y cultural.</t>
  </si>
  <si>
    <t>Proceso de acompañamiento creado e implementado</t>
  </si>
  <si>
    <t>Crear convocatorias anuales que otorguen estímulos para los agentes, creadores e innovadores culturales.</t>
  </si>
  <si>
    <t>Agentes, creadores e innovadores cultuales apoyados en el cuatrienio</t>
  </si>
  <si>
    <t>Empresas culturales creadas</t>
  </si>
  <si>
    <t>Promover eventos intersectoriales (Cultura, Patrimonio y Turismo) que activen la economía cultural del municipio.</t>
  </si>
  <si>
    <t>Eventos intersectoriales  apoyados.</t>
  </si>
  <si>
    <t xml:space="preserve">Creciendo y Creando </t>
  </si>
  <si>
    <t>Vincular niñas, niños y jóvenes de todo el municipio en procesos de formación artística.</t>
  </si>
  <si>
    <t>Niñas, niños y adolescentes beneficiados</t>
  </si>
  <si>
    <t>Articulación con colegios cuyos estudiantes de 9no a 11avo grado puedan prestar sus servicios sociales en actividades culturales y patrimoniales.</t>
  </si>
  <si>
    <t>Instituciones educativas articuladas con servicios sociales de vigías del patrimonio</t>
  </si>
  <si>
    <t>Crear concurso de libro álbum ilustrado que promueva la lectura, la creación literaria y la ilustración en las niñas, niños y jóvenes.</t>
  </si>
  <si>
    <t>Concursos realizados en el cuatrienio</t>
  </si>
  <si>
    <t>Protección y salvaguardia de nuestro legado</t>
  </si>
  <si>
    <t>¡Llegó el momento de conocernos!</t>
  </si>
  <si>
    <t>Bienes y manifestaciones del patrimonio cultural reconocidos y protegidos - Bienes y manifestaciones del patrimonio cultural incluidas por la UNESCO</t>
  </si>
  <si>
    <t>Creación del Archivo Artístico, Patrimonial y Cultural del Municipio.</t>
  </si>
  <si>
    <t>Proyectos de infraestructura cultural asistidos técnicamente</t>
  </si>
  <si>
    <t>Realizar laboratorios de participación ciudadana para la recolección de información cultural.</t>
  </si>
  <si>
    <t>Laboratorios de participación ciudadana en el cuatrienio</t>
  </si>
  <si>
    <t>Gestion para el reconocimiento del festival internacional de la llanura como patrimonio cultural de la nación.</t>
  </si>
  <si>
    <t xml:space="preserve">Festival internacional  de la llanura reconocido </t>
  </si>
  <si>
    <t>Nuestra Memoria en movimiento</t>
  </si>
  <si>
    <t>Formular y adoptar el plan de desarrollo cultural y patrimonial del municipio de Paz de Ariporo</t>
  </si>
  <si>
    <t>Plan formulado</t>
  </si>
  <si>
    <t>Crear Consejo de Cultura y Patrimonio</t>
  </si>
  <si>
    <t>Consejo de cultura y patrimonio creado</t>
  </si>
  <si>
    <t>Asistencia técnica en el manejo y gestión del patrimonio arqueológico, antropológico e histórico para la creación del  inventario patrimonial</t>
  </si>
  <si>
    <t>Inventario patrimonial creado</t>
  </si>
  <si>
    <t>Diseñar y realizar un trazado de los puntos de interés patrimonial del municipio.</t>
  </si>
  <si>
    <t>Documento de preservación de los parques y áreas arqueológicas patrimoniales de interés patrimonial del municipio</t>
  </si>
  <si>
    <t>Apoyar e incentivar las iniciativas de investigación, publicación y eventos de creación histórica y patrimonial del municipio.</t>
  </si>
  <si>
    <t>Documentos Investigación</t>
  </si>
  <si>
    <t>¡Somos Llaneros!</t>
  </si>
  <si>
    <t>Realizar festivales tradicionales del municipio.</t>
  </si>
  <si>
    <t>Festivales realizados</t>
  </si>
  <si>
    <t>Crear convocatorias y estímulos a los emprendedores tradicionales del municipio.</t>
  </si>
  <si>
    <t>Emprendedores beneficiados con apoyo financiero a la actividad artesanal</t>
  </si>
  <si>
    <t>Apoyo Ferias y Fiestas patronales en honor a Nuestra Señora de Manare.</t>
  </si>
  <si>
    <t>Ferias y Fiestas patronales en honor a Nuestra Señora de Manare realizadas</t>
  </si>
  <si>
    <t>Crear concurso de música llanera, danza folclórica, voz recia y cantos de vaquería masculina y femenina en el municipio.</t>
  </si>
  <si>
    <t>Concursos del sector artístico y cultural apoyados</t>
  </si>
  <si>
    <t>OFICINA ASESORA DE PLANEACIÓN</t>
  </si>
  <si>
    <t>¡Construyamos Cultura!</t>
  </si>
  <si>
    <t>Gestionar los recursos para construir el centro multicultural.</t>
  </si>
  <si>
    <t>Estudios y diseños de infraestructura cultural</t>
  </si>
  <si>
    <t>Gestionar los recursos para la construcción del Museo de las Artes, Historia, Tradiciones y Patrimonio de Paz de Ariporo.</t>
  </si>
  <si>
    <t>Mantenimiento y dotación de la biblioteca.</t>
  </si>
  <si>
    <t>Bibliotecas adecuadas</t>
  </si>
  <si>
    <t>Adecuación, mantenimiento y dotación casa de la cultura de Paz de Ariporo</t>
  </si>
  <si>
    <t>Casa de la cultura adecuada.</t>
  </si>
  <si>
    <t>Construcción en el centro administrativo municipal del busto en homenaje a Juan Nepomuceno Moreno</t>
  </si>
  <si>
    <t>Busto construido</t>
  </si>
  <si>
    <t>Gestion para la reconstrucción y redemolacion de las ruinas de moreno viejo como patrimonio, histórico, cultural y turístico del municipio.</t>
  </si>
  <si>
    <t>Infraestructura reconstruida y remodelada</t>
  </si>
  <si>
    <t>Educación</t>
  </si>
  <si>
    <t>Paz de Ariporo Mejor Educada  con Calidad y Cobertura Para el Cambio</t>
  </si>
  <si>
    <t>Cobertura para  Permanencia y el Acceso al Sistema Educativo</t>
  </si>
  <si>
    <t xml:space="preserve">Sostener  la cobertura bruta en todos los ciclos educativos </t>
  </si>
  <si>
    <t>Construcción, adecuación y mantenimiento de la infraestructura educativa</t>
  </si>
  <si>
    <t>Instituciones Educativas intervenidas</t>
  </si>
  <si>
    <t xml:space="preserve">Gestionar la Terminación y puesta en funcionamiento del Mega colegio sede “Sagrado Corazón” en el área urbana del municipio  </t>
  </si>
  <si>
    <t>Obra terminada</t>
  </si>
  <si>
    <t xml:space="preserve">SECRETARÍA DE GESTIÓN Y BIENESTAR SOCIAL </t>
  </si>
  <si>
    <t>Gestion, articulacion y complementariedad con el departamento para garantizar la cobertura hasta el 100% de los recursos de asignaciones especiales del sistema general de participaciones en asistencia alimentaria en el marco del PAE  a estudiantes de instituciones educativas oficiales en las diferentes modalidades, incluida modalidad internados y resguardo indígena de caño mochuelo  jurisdiccion de Paz de Ariporo</t>
  </si>
  <si>
    <t>Recursos ejecutados</t>
  </si>
  <si>
    <t>Garantizar el acceso de población con discapacidad al sistema educativo con modelos inclusivos</t>
  </si>
  <si>
    <t>Estudiantes con discapacidad</t>
  </si>
  <si>
    <t xml:space="preserve">Generar estrategia  para el fortalecimiento  de la Etno-educación </t>
  </si>
  <si>
    <t>Estrategia desarrollada</t>
  </si>
  <si>
    <t xml:space="preserve">Disminuir la tasa de analfabetismo en población de 15 y más años en un punto porcentual  </t>
  </si>
  <si>
    <t xml:space="preserve">Implementar alfabetización y modelos educativos flexibles </t>
  </si>
  <si>
    <t>Estudiantes beneficiados</t>
  </si>
  <si>
    <t>Calidad educativa para el cambio</t>
  </si>
  <si>
    <t>Garantizar la atención de niños y niñas en preescolar con educación inicial en el marco de la atención integral a la primera infancia</t>
  </si>
  <si>
    <t xml:space="preserve">Niños y niñas de pre escolar con educación inicial </t>
  </si>
  <si>
    <t>Fortalecimiento de los PEI de las instituciones educativas</t>
  </si>
  <si>
    <t>Fortalecimiento de los PEI de las Instituciones educativas del área urbana y rural</t>
  </si>
  <si>
    <t>Instituciones educativas con PEI Fortalecidos</t>
  </si>
  <si>
    <t xml:space="preserve">Aumentar el % de instituciones clasificadas en la categoría de desempeño A de las pruebas Saber 11 </t>
  </si>
  <si>
    <t>Apoyar el proceso de cualificación docente de la Secretaria de  Educación Departamental</t>
  </si>
  <si>
    <t>Proceso de cualificación docente apoyado</t>
  </si>
  <si>
    <t xml:space="preserve">
Disminuir la tasa de deserción escolar por debajo del 2,87%
</t>
  </si>
  <si>
    <t xml:space="preserve">Dotar de material pedagógico y audiovisuales y TIC s a las instituciones educativas del área urbana y rural </t>
  </si>
  <si>
    <t>Instituciones dotadas</t>
  </si>
  <si>
    <t xml:space="preserve">Ampliar y mejorar la cobertura al servicio  de  internet en las instituciones educativas  </t>
  </si>
  <si>
    <t>Instituciones con cobertura de internet</t>
  </si>
  <si>
    <t>Disminuir el  número de estudiantes por computador</t>
  </si>
  <si>
    <t xml:space="preserve">Estudiantes por computador </t>
  </si>
  <si>
    <t>SECRETARÍA DE SALUD MUNICIPAL</t>
  </si>
  <si>
    <t>Salud y Protección Social</t>
  </si>
  <si>
    <t>Paz de Ariporo Saludable, construyendo el cambio en salud, Por Amor a Nuestra Tierra”</t>
  </si>
  <si>
    <t>Aseguramiento</t>
  </si>
  <si>
    <t>Garantizar la cobertura universal del sistema de salud en el municipio de Paz de Ariporo</t>
  </si>
  <si>
    <t>Garantizar el aseguramiento al 100% de la población de Paz de Ariporo al régimen subsidiado en salud</t>
  </si>
  <si>
    <t>Porcentaje de población de niveles 1 y 2 del Sisbén afiliada a una EPS del régimen Subsidiado</t>
  </si>
  <si>
    <t>Porcentaje de población afiliada SGSSS</t>
  </si>
  <si>
    <t>Asegurar el acceso efectivo a los servicios de salud continuos y oportunos al 100% de la población afiliada al sistema de Seguridad social en salud</t>
  </si>
  <si>
    <t>Porcentaje de población Pacientes atendidos con tecnologías en salud financiados con cargo a los recursos de la UPC del Régimen Subsidiado</t>
  </si>
  <si>
    <t>Porcentaje de población que accede efectivamente a los servicios de salud</t>
  </si>
  <si>
    <t>Gestion para estudios y diseños y construcción del hospital local de Paz de Ariporo, con servicios de segundo nivel.</t>
  </si>
  <si>
    <t>Hospital construido</t>
  </si>
  <si>
    <t>Salud Pública</t>
  </si>
  <si>
    <t xml:space="preserve">Mantener en Cero la Tasa de Mortalidad por EDA en &lt; 5 años </t>
  </si>
  <si>
    <t>Lograr cobertura del 85% de niños y niñas menores de 5 años con estrategia de “AIEPI" Atención Integral de las enfermedades prevalentes de la infancia. (Salud ambiental)</t>
  </si>
  <si>
    <t>Porcentaje de niños menores de 5 años atendidas con campañas de gestión del riesgo para abordar situaciones de salud relacionadas con condiciones ambientales</t>
  </si>
  <si>
    <t>Porcentaje de niños menores de 5 años que reciben atención AIEPI</t>
  </si>
  <si>
    <t xml:space="preserve">Disminuir la tasa de mortalidad atribuida a la Movilidad Vial por debajo del 35 los casos por 100 mil habitantes </t>
  </si>
  <si>
    <t xml:space="preserve">Implementar estrategias de movilización social que disminuyan la accidentalidad vial. </t>
  </si>
  <si>
    <t>Campañas de gestión del riesgo para abordar situaciones de salud relacionadas con condiciones ambientales implementadas</t>
  </si>
  <si>
    <t>No campañas implementadas</t>
  </si>
  <si>
    <t>Articulación con el sector educativo para la promoción de la actividad física mínimo de 200 minutos semanales en niños, adolescentes y jóvenes en las 9 instituciones educativas públicas del municipio y promoción de estilos de vida saludable en el entorno educativo.</t>
  </si>
  <si>
    <t>No de Instituciones educativas con campañas de prevención de enfermedades cardiovasculares</t>
  </si>
  <si>
    <t>No de  instituciones educativas</t>
  </si>
  <si>
    <t>Realizar 8 estrategias en articulación con las IPS; EPS, Empresas, Secretaria de Desarrollo Social, Juntas de acción comunal; para incentivar la actividad física y promover estilos de vida saludable en los entornos comunitario y laboral. En la población de cursos de vida de juventud, adultez y vejez en el municipio</t>
  </si>
  <si>
    <t>Campañas de prevención de enfermedades cardiovasculares</t>
  </si>
  <si>
    <t>No Estrategias Realizadas</t>
  </si>
  <si>
    <t xml:space="preserve">Porcentaje de casos nuevos de cáncer de cuello uterino identificados por encima del indicador nacional del 40% In Situ
</t>
  </si>
  <si>
    <t>Implementar estrategia de Promoción para la captación temprana del Ca de cérvix con articulación sectorial</t>
  </si>
  <si>
    <t>Campañas de prevención del cáncer realizadas</t>
  </si>
  <si>
    <t xml:space="preserve">Porcentaje de mujeres con cáncer de mama detectado en estadios tempranos (hasta IIA) al momento del diagnóstico por encima del indicador nacional de 55,7%
</t>
  </si>
  <si>
    <t>Implementar estrategia de Promoción para la captación temprana del Ca de mama con articulación sectorial</t>
  </si>
  <si>
    <t>Reducir por debajo de 100 casos la violencia intrafamiliar y de género en el municipio</t>
  </si>
  <si>
    <t>Fortalecer la estrategia municipal de promoción, prevención y atención a las víctimas de violencia intrafamiliar articulada con la Ruta de atención y las instituciones</t>
  </si>
  <si>
    <t>Campañas de gestión del riesgo en temas de trastornos mentales implementadas</t>
  </si>
  <si>
    <t>Disminuir por debajo de 3 la Tasa de mortalidad ajustada por edad por lesiones auto infringidas intencionalmente</t>
  </si>
  <si>
    <t>Estrategia municipal en los entornos educativo y comunitario de promoción, prevención y apoyo en habilidades para la vida, autoestima, proyectos de vida, en niños, adolescentes y jóvenes</t>
  </si>
  <si>
    <t xml:space="preserve">Disminuir a cero, la mortalidad Neonatal </t>
  </si>
  <si>
    <t>Articular con el Departamento la implementación de la Estrategias integradas IAMII-Maternidad Segura en la Red Pública del Municipio</t>
  </si>
  <si>
    <t>IPS con estrategia integrada de IAMII- Maternidad segura</t>
  </si>
  <si>
    <t>IPS pública con estrategia IAMII- Maternidad segura</t>
  </si>
  <si>
    <t>Lograr la Cobertura del 90% de gestantes al CPN en el municipio</t>
  </si>
  <si>
    <t>Porcentaje de gestantes con más de 4 CPN durante la gestación.</t>
  </si>
  <si>
    <t xml:space="preserve">Porcentaje gestantes </t>
  </si>
  <si>
    <t>Fortalecer los servicios de salud amigables para adolescentes y Jóvenes en la Red Pública con articulación en el entorno educativo</t>
  </si>
  <si>
    <t>Servicios de salud amigables para adolescentes y Jóvenes en la Red Pública con articulación en el entorno educativo</t>
  </si>
  <si>
    <t>Servicio amigable fortalecido en la IPS Pública</t>
  </si>
  <si>
    <t>Implementar 1 estrategia anual de Promoción de SSR a la población vulnerable del municipio</t>
  </si>
  <si>
    <t>Campañas de gestión del riesgo en temas de salud sexual y reproductiva implementadas</t>
  </si>
  <si>
    <t>Reducir a menos de 12 casos por 10 mil Habitantes la prevalencia de Dengue y Dengue Grave en el Municipio</t>
  </si>
  <si>
    <t>Implementar una estrategia integral anual de educación en salud y control integral de vectores en los entornos hogar, educativo, comunitario, laboral e institucional del municipio para el control de los vectores transmisores de Arbovirus en el Municipio</t>
  </si>
  <si>
    <t>Estrategia anual realizada</t>
  </si>
  <si>
    <t>Formular e implementar un Plan de acción intersectorial para el control de Arbovirus por el comité de Gestión del Riesgo del Municipio</t>
  </si>
  <si>
    <t>Plan de acción implementado</t>
  </si>
  <si>
    <t>No planes implementados</t>
  </si>
  <si>
    <t>Mantener en cero la tasa de mortalidad por Rabia Humana</t>
  </si>
  <si>
    <t>Establecer estrategia anual de Información y educación en el entorno comunitario y hogar para la tenencia adecuada y saludable de mascotas y animales domésticos.</t>
  </si>
  <si>
    <t xml:space="preserve">Estrategia implementada </t>
  </si>
  <si>
    <t xml:space="preserve">Alcanzar el 90% o más de cobertura en todos los biológicos que hacen parte del esquema nacional PAI, en los niños menores de seis años poro. </t>
  </si>
  <si>
    <t>Fortalecer la vigilancia y monitoreo de coberturas de esquemas de vacunación por biológico y momento de vida en cada curso de vida, de acuerdo a lo establecido en la Ruta de Promoción y Mantenimiento de la Salud</t>
  </si>
  <si>
    <t>Estrategia anual</t>
  </si>
  <si>
    <t>Mantener la Tasa de prevalencia de Tuberculosis en 3 casos por 10 mil Habitantes o menos.</t>
  </si>
  <si>
    <t>Desarrollar anualmente la Estrategia Casanare Libre de Tuberculosis</t>
  </si>
  <si>
    <t>Mantener en Cero la tasa municipal de mortalidad por emergencias y desastres</t>
  </si>
  <si>
    <t>Implementar una estrategia Municipal en el entorno comunitario que permita salvar vidas en situaciones de emergencia con Primer Respondiente</t>
  </si>
  <si>
    <t xml:space="preserve">Implementar EL Plan Estratégico de Gestión Intersectorial de seguridad y salud en el Trabajo </t>
  </si>
  <si>
    <t>Articular con el departamento la identificación y caracterización de la población trabajadores informal en el municipio</t>
  </si>
  <si>
    <t>Identificación y caracterización</t>
  </si>
  <si>
    <t>Documento</t>
  </si>
  <si>
    <t>Disminuir a 3% o menos la prevalencia de Desnutrición Aguda en Menores de 5 Años</t>
  </si>
  <si>
    <t>Formular el Plan de acción de la mesa intersectorial Municipal de Seguridad alimentaria y Nutricional</t>
  </si>
  <si>
    <t>Plan de acción formulado</t>
  </si>
  <si>
    <t>Gestión diferencial de las poblaciones vulnerables: Formular un Plan de acción en salud que integre la agenda de política social municipal con enfoque de género y poblacional.</t>
  </si>
  <si>
    <t>Formular el Plan de Acción del sector salud integrado al Plan Municipal de la mesa intersectorial de Comunidad LGBTI, Comité de discapacidad, comité de Adulto Mayor y Consejo consultivo de Mujer</t>
  </si>
  <si>
    <t xml:space="preserve">Con la concertación intersectorial, con secretaría de salud departamental, EPS y las IPS, se articulan las intervenciones colectivas e individuales de la comunidad indígena, con un modelo de atención incluyente, que permita el efectivo acceso a la totalidad de los servicios de salud. </t>
  </si>
  <si>
    <t>Inclusión Social</t>
  </si>
  <si>
    <t xml:space="preserve">Desarrollo Social Integral </t>
  </si>
  <si>
    <t>Mujeres empoderadas liderando el cambio</t>
  </si>
  <si>
    <t>Aprobación e implementación de la política pública de género y mujer</t>
  </si>
  <si>
    <t>Aprobar e Implementar la política pública de equidad de género para la mujer del municipio de Paz de Ariporo 2019 - 2029</t>
  </si>
  <si>
    <t>Política pública implementada</t>
  </si>
  <si>
    <t>Fortalecimiento del consejo consultivo de mujer y redes de mujeres</t>
  </si>
  <si>
    <t>Consejo consultivo fortalecido</t>
  </si>
  <si>
    <t>Desarrollar una (1) estrategia para la prevención de la violencia de genero</t>
  </si>
  <si>
    <t>Formar y certificar a mujeres en competencias para el empleo y la generación de ingresos</t>
  </si>
  <si>
    <t>Mujeres formadas y certificada</t>
  </si>
  <si>
    <t>Promoción de iniciativas de emprendimientos productivos  con apoyo técnico, formación y capacitación</t>
  </si>
  <si>
    <t>Numero de emprendimientos productivos iniciados</t>
  </si>
  <si>
    <t>Desarrollo de procesos de formación mediante cualificación de liderazgo en participación política</t>
  </si>
  <si>
    <t>Número de mujeres beneficiarias en escuela de formación política y liderazgo</t>
  </si>
  <si>
    <t xml:space="preserve">Creación de espacios de comunicación para la eliminación de la naturalización de la violencia contra las mujeres </t>
  </si>
  <si>
    <t>Espacios de comunicación alternativos funcionando</t>
  </si>
  <si>
    <t>Capacitar a mujeres y organizaciones de mujeres normatividad y rutas de atención frente a la violencia contra las mujeres</t>
  </si>
  <si>
    <t>Mujeres capacitadas como gestoras de la no violencia contra las mujeres</t>
  </si>
  <si>
    <t>Apoyo, gestión y articulación con las I.E para fortalecimiento de programas de educación básica para mujeres extra edad</t>
  </si>
  <si>
    <t>Mujeres incorporadas al sistema educativo</t>
  </si>
  <si>
    <t xml:space="preserve">Creación  de la oficina de la mujer </t>
  </si>
  <si>
    <t>Oficina creada y funcionando</t>
  </si>
  <si>
    <t>Niños, Niñas y Adolescentes  en entornos protectores para el cambio</t>
  </si>
  <si>
    <t>Niños, Niñas y adolescentes con bienestar, seguridad, participando, en cumplimiento de sus derechos</t>
  </si>
  <si>
    <t xml:space="preserve">Mantener la cobertura de menores de 5 años en programas de atención integral </t>
  </si>
  <si>
    <t xml:space="preserve">No de menores de 5 años en programas de atención integral </t>
  </si>
  <si>
    <t>Implementación de la política pública de infancia y adolescencia</t>
  </si>
  <si>
    <t xml:space="preserve">Implementación de la política de infancia y adolescencia </t>
  </si>
  <si>
    <t>Política Pública implementada</t>
  </si>
  <si>
    <t>Vincular a NNA en programas de formación cultural para el aprovechamiento del tiempo libre</t>
  </si>
  <si>
    <t>NNA vinculados en programas de formación cultural</t>
  </si>
  <si>
    <t>Vinculación de NNA a programas de promoción de hábitos de vida saludable para el aprovechamiento del tiempo libre</t>
  </si>
  <si>
    <t>NNA vinculados en programas de formación cultural (Promoción de hábitos de vida saludable)</t>
  </si>
  <si>
    <t>Conformación y operación de la mesa de participación de NNA</t>
  </si>
  <si>
    <t>Mesa de participación de NNA activa</t>
  </si>
  <si>
    <t xml:space="preserve">Articulación de estrategias con el ICBF e implementación de las mismas para la atención integral de NNA </t>
  </si>
  <si>
    <t xml:space="preserve">Estrategias implementadas </t>
  </si>
  <si>
    <t>Apoyar las estrategias nacionales de Promoción social  para las familias que pueden ser potenciales beneficiarios  de Red Unidos - Familias en Acción- SISBEN Victimas con enfoque diferencial para el posconflicto</t>
  </si>
  <si>
    <t>Programas apoyados operando</t>
  </si>
  <si>
    <t xml:space="preserve">Realizar campañas de registro que para que todos los NN de primera infancia cuenten con registro civil </t>
  </si>
  <si>
    <t xml:space="preserve">Campañas realizadas en el cuatrienio </t>
  </si>
  <si>
    <t>CESPA Funcionado</t>
  </si>
  <si>
    <t>Garantizar el hogar de paso modalidad familiar para atención de NNA que se encuentren con condición de vulnerabilidad</t>
  </si>
  <si>
    <t>Hogar de paso funcionando</t>
  </si>
  <si>
    <t>Jóvenes Construyendo el Cambio</t>
  </si>
  <si>
    <t>Aprobación e implementación de la política pública de Juventud</t>
  </si>
  <si>
    <t>Aprobación e implementación de la política pública de juventud</t>
  </si>
  <si>
    <t>Política Pública  aprobada e implementada</t>
  </si>
  <si>
    <t>Apoyar los proceso de participación juvenil: Consejos municipales de Juventud, Plataforma de Juventud</t>
  </si>
  <si>
    <t>Proceso de participación apoyado</t>
  </si>
  <si>
    <t xml:space="preserve">Fortalecimiento de las asociaciones juveniles mediante la formación para el liderazgo y participación política </t>
  </si>
  <si>
    <t>Jóvenes del área urbana y rural formados para el liderazgo y la participación política</t>
  </si>
  <si>
    <t>Apoyo de iniciativas juveniles productivas.</t>
  </si>
  <si>
    <t>Iniciativas juveniles con apoyo</t>
  </si>
  <si>
    <t>Promover la Ley del primer empleo  y vincular jóvenes laboralmente</t>
  </si>
  <si>
    <t>Jóvenes vinculados laboralmente por año</t>
  </si>
  <si>
    <t>Implementación de dispositivos comunitarios para mitigar problemáticas de jóvenes relacionada con el consumo de SPA, o vulnerabilidad al consumo.</t>
  </si>
  <si>
    <t>Dispositivos comunitarios funcionando por año</t>
  </si>
  <si>
    <t>Personas mayores funcionales y felices</t>
  </si>
  <si>
    <t>Aprobación e implementación de la política pública de Adulto Mayor</t>
  </si>
  <si>
    <t xml:space="preserve">Aprobación e implementación de la política pública Municipal del adulto mayor </t>
  </si>
  <si>
    <t>Política implementada</t>
  </si>
  <si>
    <t xml:space="preserve">Mantener la cobertura de atención integral a las personas mayores del Hogar día </t>
  </si>
  <si>
    <t>Personas Mayores con atención integral</t>
  </si>
  <si>
    <t>Beneficiar adultos mayores con programas de asistencia alimentaria, actividades productivas, sociales, culturales y recreativas con enfoque diferencial y prioridad de la población en condición de pobreza y vulnerabilidad, victimas  y de la estrategia Red UNIDOS</t>
  </si>
  <si>
    <t>Número de adultos mayores beneficiados con programas de atención integral</t>
  </si>
  <si>
    <t>Mantener la cobertura de atención integral a las personas mayores del Hogar “Mi Ranchito”</t>
  </si>
  <si>
    <t xml:space="preserve">Gestión para la construcción del Centro de atención integral - Hogar día del adulto mayor de Paz de Ariporo </t>
  </si>
  <si>
    <t>Infraestructura terminada y entregada</t>
  </si>
  <si>
    <t xml:space="preserve">Desarrollar estrategia para la promoción de la actividad física en  personas mayores </t>
  </si>
  <si>
    <t>Personas mayores practicando actividad física</t>
  </si>
  <si>
    <t>Promover encuentros generacionales para la conservación de la tradición oral y el intercambio de saberes con las personas mayores del municipio</t>
  </si>
  <si>
    <t>Encuentros generacionales realizados</t>
  </si>
  <si>
    <t>Apoyar iniciativas de generación de ingresos para las personas mayores con habilidades, en artes u oficios para la comercialización de  sus productos.</t>
  </si>
  <si>
    <t xml:space="preserve">Iniciativas apoyadas </t>
  </si>
  <si>
    <t>Victimas superando las situaciones de vulnerabilidad.</t>
  </si>
  <si>
    <t>Garantizar la atención integral de la población víctima de la violencia</t>
  </si>
  <si>
    <t xml:space="preserve">Garantizar la participación de la población en los diferentes escenarios locales </t>
  </si>
  <si>
    <t>Comité de víctimas y otros  espacios de participación apoyados.</t>
  </si>
  <si>
    <t xml:space="preserve">Conmemoración del día de las víctimas y del desaparecido </t>
  </si>
  <si>
    <t>Eventos realizados en el cuatrienio</t>
  </si>
  <si>
    <t xml:space="preserve">Número de personas con atención integral </t>
  </si>
  <si>
    <t>Realizar actualización y ejecución del 'Plan Integral de Prevención a Violaciones de Derechos Humanos e Infracciones del Derecho Internacional Humanitario en el marco del conflicto armado en el municipio Paz de Ariporo.</t>
  </si>
  <si>
    <t>Plan actualizado</t>
  </si>
  <si>
    <t>Realizar actualización, aprobación y activación de el plan de contingencia para atender a personas víctimas del conflicto armado en cualquier de los hechos victimizantes</t>
  </si>
  <si>
    <t>Elaboración del plan de acción territorial</t>
  </si>
  <si>
    <t xml:space="preserve">Plan elaborado </t>
  </si>
  <si>
    <t>Garantizar el funcionamiento de un punto de atención para la población víctima</t>
  </si>
  <si>
    <t>punto de atención funcionando</t>
  </si>
  <si>
    <t>Realizar una jornada de atención integral individual, familiar o grupal a personas víctimas  en coordinación con la Unidad de Atención y Reparación a las Víctimas (UARIV)</t>
  </si>
  <si>
    <t>Número de brigadas de atención integral realizadas con la UARIV</t>
  </si>
  <si>
    <t>Sostener la contratación de un profesional como enlace de atención a víctimas del conflicto armado</t>
  </si>
  <si>
    <t>Enlace de victimas contratado</t>
  </si>
  <si>
    <t>Garantizar el acompañamiento Psicosocial a las personas víctimas del conflicto armado del municipio, por lo que se debe contar con un profesional en el área</t>
  </si>
  <si>
    <t>Gestión de articulación con Comisaria de Familia para atención psicosocial</t>
  </si>
  <si>
    <t>Sostener  el apoyo   hogares víctimas con programas de formación, proyectos productivos y generación de ingresos dentro del componente de asistencia, con enfoque diferencial para el posconflicto</t>
  </si>
  <si>
    <t>Número de hogares de víctimas de desplazamiento forzado que reciben programas de formación, proyectos productivos, enganche laboral</t>
  </si>
  <si>
    <t xml:space="preserve">Realizar e implementar el plan de retorno y reubicación y/o Plan de acción de en articulación con la con la Unidad de Atención y Reparación a las Víctimas (UARIV). </t>
  </si>
  <si>
    <t>Plan de retorno y reubicación o plan de acción elaborado</t>
  </si>
  <si>
    <t>Servicio de apoyo financiero para formular e implementar proyectos productivos familiares en predios restituidos y compensados</t>
  </si>
  <si>
    <t>Proyectos productivos implementados</t>
  </si>
  <si>
    <t>Servicio de apoyo financiero para alivios de pasivos</t>
  </si>
  <si>
    <t>Alivios de pasivos gestionados</t>
  </si>
  <si>
    <t>Caracterización de la población víctima</t>
  </si>
  <si>
    <t>Documento de caracterización</t>
  </si>
  <si>
    <t>Formulación y protocolización Plan Integral de Reparación colectiva – resguardo Indígena caño mochuelo</t>
  </si>
  <si>
    <t>Plan Formulado</t>
  </si>
  <si>
    <t>Implementación plan integral de reparación colectiva – Resguardo Caño Mochuelo</t>
  </si>
  <si>
    <t>Plan implementado</t>
  </si>
  <si>
    <t>Discapacidad con inclusión social</t>
  </si>
  <si>
    <t>Actualización e implementación de la política pública de discapacidad</t>
  </si>
  <si>
    <t xml:space="preserve">Actualización de la caracterización de la población con discapacidad </t>
  </si>
  <si>
    <t>Personas con discapacidad caracterizada</t>
  </si>
  <si>
    <t xml:space="preserve">Formar a cuidadores de población con discapacidad  en habilidades para la vida y autocuidado </t>
  </si>
  <si>
    <t>Cuidadores formados</t>
  </si>
  <si>
    <t>Gestión para la construcción de un centro integral ocupacional  en el municipio de Paz de Ariporo</t>
  </si>
  <si>
    <t xml:space="preserve">Centro integral </t>
  </si>
  <si>
    <t xml:space="preserve">Formación en artes y oficios para población con discapacidad </t>
  </si>
  <si>
    <t xml:space="preserve">Personas con discapacidad formadas </t>
  </si>
  <si>
    <t>Promover estrategia para la comercialización de productos fabricados por población con discapacidad</t>
  </si>
  <si>
    <t>Estrategias desarrollada</t>
  </si>
  <si>
    <t>Incrementar la cuota de participación para las personas con discapacidad en empresas públicas y privadas del municipio</t>
  </si>
  <si>
    <t xml:space="preserve">Personas en situación de discapacidad vinculadas laboralmente </t>
  </si>
  <si>
    <t>Comunidades étnicas con garantía de derechos</t>
  </si>
  <si>
    <t>Fortalecer la reintegración y reincorporación integral de quienes transitan a la vida civil en el marco de la legalidad</t>
  </si>
  <si>
    <t>Caracterización de la población Afrodescendiente del municipio de Paz de Ariporo</t>
  </si>
  <si>
    <t xml:space="preserve">Documento de caracterización </t>
  </si>
  <si>
    <t>Garantizar la atención integral de la población Afrodescendiente en todos los sectores, teniendo en cuenta el enfoque etnocultural</t>
  </si>
  <si>
    <t>Personas afrodescendientes atendido</t>
  </si>
  <si>
    <t>Elaboración e implementación del plan de etnodesarrollo de comunidades afrodescendientes del municipio de Paz de Ariporo.</t>
  </si>
  <si>
    <t>Celebración del día de la afrocolombianidad de conformidad con la ley 725 de 2001</t>
  </si>
  <si>
    <t>Eventos Realizado en el cuatrienio</t>
  </si>
  <si>
    <t>Gestión de articulación con el Departamento para implementar la catedra estudio afrodescendiente en el modelo educativo de las I.E del municipio de Paz de Ariporo</t>
  </si>
  <si>
    <t xml:space="preserve">Gestión realizada </t>
  </si>
  <si>
    <t>Garantizar un enlace para las poblaciones étnicas durante el cuatrienio.</t>
  </si>
  <si>
    <t>Personal de asistencia técnica</t>
  </si>
  <si>
    <t>Garantizar la atención de la población indígena en todos los sectores, teniendo en cuenta el enfoque etnocultural.</t>
  </si>
  <si>
    <t>Población indígena atendida</t>
  </si>
  <si>
    <t>Realizar asistencia técnica y acompañamiento a los pueblos indígenas asentados en el territorio, para su reconocimiento por parte del Ministerio del interior y de justicia</t>
  </si>
  <si>
    <t>Comunidades indígenas reconocidas por el Ministerio de Interior y de justicia</t>
  </si>
  <si>
    <t>Sostener durante el cuatrienio el Enlace Indígena.</t>
  </si>
  <si>
    <t>Diversidad sexual con garantía de derechos</t>
  </si>
  <si>
    <t>Garantizar la atención integral a la población con orientación sexual y de genero diversa</t>
  </si>
  <si>
    <t>Personas atendidas</t>
  </si>
  <si>
    <t>Desarrollo de estrategias  para la no discriminación de la población con orientación sexual y de género  diversa</t>
  </si>
  <si>
    <t>Estrategias desarrolladas</t>
  </si>
  <si>
    <t>Caracterización de la población con orientación sexual y de género diversa</t>
  </si>
  <si>
    <t>Reintegración y Reincorporación</t>
  </si>
  <si>
    <t>Fortalecimiento técnico, empresarial y financiero a iniciativas en proceso del sector pecuario, comercio, servicios, e industrial de personas que están actualmente en los programas de Reincorporación y reintegración en articulación con la ARN</t>
  </si>
  <si>
    <t>Personas beneficiadas</t>
  </si>
  <si>
    <t>Diseño e implementación de estrategias de prevención de reclutamiento de niños, niñas,  adolescentes y jóvenes en articulación con la ARN</t>
  </si>
  <si>
    <t>Recreación y Deporte</t>
  </si>
  <si>
    <t>Paz de Ariporo en Movimiento Para el Cambio</t>
  </si>
  <si>
    <t>Actividad física y aprovechamiento del tiempo libre, con infraestructura para el deporte y la recreación.</t>
  </si>
  <si>
    <t>Mantener la cobertura de la población en la práctica del deporte, la recreación, la actividad física y aprovechamiento del tiempo libre a través de procesos formativos, preventivos y de proyección, bajo el enfoque diferencial y de derechos.</t>
  </si>
  <si>
    <t xml:space="preserve">Formulación e implementación de una política pública de deporte </t>
  </si>
  <si>
    <t>Política pública formulada</t>
  </si>
  <si>
    <t>Dotación de  escenarios deportivos e implementos para la práctica del deporte y la recreación</t>
  </si>
  <si>
    <t>No de escenarios deportivos dotados</t>
  </si>
  <si>
    <t xml:space="preserve">Implementar la Estrategia ´Paz de Ariporo en movimiento  </t>
  </si>
  <si>
    <t>Construcción, adecuación y mantenimiento de escenarios deportivos.</t>
  </si>
  <si>
    <t>Escenarios deportivos Con mantenimiento (construcción)</t>
  </si>
  <si>
    <t xml:space="preserve">Fortalecimiento de las escuelas de formación deportiva </t>
  </si>
  <si>
    <t>Escuelas fortalecidas</t>
  </si>
  <si>
    <t xml:space="preserve">Apoyo a deportistas de alto rendimiento del Municipio. </t>
  </si>
  <si>
    <t>Deportistas apoyados</t>
  </si>
  <si>
    <t>Servicio de apoyo a la actividad física, la recreación y el deporte (Juegos comunales, interveredales e interbarrios)</t>
  </si>
  <si>
    <t>Gestión de estudios y diseños para la construcción de un parque infantil</t>
  </si>
  <si>
    <t>Parque infantile construido</t>
  </si>
  <si>
    <t>Gestion para la remodelación y/o adecuación de parques en el área urbana</t>
  </si>
  <si>
    <t>Parque remodelados y/o adecuados</t>
  </si>
  <si>
    <t>Reconocer e implemetar el programa de campamentos juveniles</t>
  </si>
  <si>
    <t>Programa implemetado</t>
  </si>
  <si>
    <t>Desarrollo de jornadas deportivas  etnoculturales.</t>
  </si>
  <si>
    <t>Jornadas desarrolladas</t>
  </si>
  <si>
    <t>Minas y Energía</t>
  </si>
  <si>
    <t>Mejores servicios públicos para el cambio</t>
  </si>
  <si>
    <t xml:space="preserve">Servicios públicos para el cambio </t>
  </si>
  <si>
    <t>Aumentar y mantener la cobertura gas natural domiciliario</t>
  </si>
  <si>
    <t>Ampliar la red de gas domiciliario  para beneficiar a la población del área urbana y rural</t>
  </si>
  <si>
    <t>Cobertura de gas natural domiciliario</t>
  </si>
  <si>
    <t xml:space="preserve">Kilómetros lineales </t>
  </si>
  <si>
    <t xml:space="preserve">Aumentar y mantener la cobertura de, energía eléctrica </t>
  </si>
  <si>
    <t>Realizar estudios y diseños para la ampliación de red eléctrica en el área rural y urbana</t>
  </si>
  <si>
    <t>Estudios y diseños realizados</t>
  </si>
  <si>
    <t>Realizar mantenimiento  del sistema de alumbrado público del Municipio</t>
  </si>
  <si>
    <t>Sistema de alumbrado público con mantenimiento</t>
  </si>
  <si>
    <t>Realizar convenio con la electrificadora del Vichada para la prestación del servicio eléctrico en el centro poblado de la hermosa</t>
  </si>
  <si>
    <t>Convenios realizados</t>
  </si>
  <si>
    <t>Unidades de generación fotovoltaica de energía eléctrica instaladas</t>
  </si>
  <si>
    <t>Construcion de red eléctrica en el área urbana y rural</t>
  </si>
  <si>
    <t xml:space="preserve">Killometros construidos </t>
  </si>
  <si>
    <t xml:space="preserve">Kilómetros  </t>
  </si>
  <si>
    <t>Vivienda, Ciudad y Territorio</t>
  </si>
  <si>
    <t>Acceso de la población a los servicios de agua potable y saneamiento básico</t>
  </si>
  <si>
    <t>Cobertura y Calidad de Agua Potable en el área urbana, área rural dispersa y centros poblados</t>
  </si>
  <si>
    <t>Aumentar  la cobertura en agua potable del municipio de Paz de Ariporo</t>
  </si>
  <si>
    <t>Realizar el pago de los subsidios de acueducto a los estratos 1, 2 y 3 según lo reglamentado por acuerdo municipal</t>
  </si>
  <si>
    <t>Recursos entregados en subsidios al consumo</t>
  </si>
  <si>
    <t xml:space="preserve">Construir conexiones domiciliarias de acueducto para vivienda nueva y existentes en el área urbana </t>
  </si>
  <si>
    <t>Usuarios conectados a la red de servicio de acueducto</t>
  </si>
  <si>
    <t xml:space="preserve">Realizar y/o actualizar diseños para la construcción de acueductos veredales, centros poblados y resguardo indígena y/o optimización del acueducto urbano </t>
  </si>
  <si>
    <t>Estudios o diseños realizados</t>
  </si>
  <si>
    <t>Ampliación, construcción y/o reposición de la red de acueducto  en el área urbana</t>
  </si>
  <si>
    <t>Red de acueducto repuestos</t>
  </si>
  <si>
    <t xml:space="preserve">Gestionar la optimización y/o construcción de los sistemas de suministro y tratamiento de agua potable para consumo humano en el área urbana (IRCA&lt;5%), centros poblados y resguardo indígena  </t>
  </si>
  <si>
    <t>Acueductos optimizados</t>
  </si>
  <si>
    <t xml:space="preserve">Realizar la gestión para la actualización e implementación de las acciones del Programa de Uso Eficiente y Ahorro del Agua - PUEAA </t>
  </si>
  <si>
    <t>Número de programas actualizados e implementados del PUEAA</t>
  </si>
  <si>
    <t>Gestionar la construcción de  sistemas individuales de potabilización en el área rural dispersa</t>
  </si>
  <si>
    <t>Usuarios con sistemas individuales de potabilización</t>
  </si>
  <si>
    <t>Gestionar la optimización y/o construcción de  los sistemas de acueducto del sector educativo rural</t>
  </si>
  <si>
    <t>Cobertura del sistema de tratamiento de aguas residuales en el área urbana, centros poblados y rural dispersa</t>
  </si>
  <si>
    <t>Aumentar  la cobertura en el sistema de tratamiento de aguas residuales del municipio de Paz de Ariporo</t>
  </si>
  <si>
    <t>Realizar el pago de los subsidios de alcantarillado a los estratos 1, 2 y 3 según lo reglamentado por acuerdo municipal</t>
  </si>
  <si>
    <t xml:space="preserve">Ampliación de conexiones  domiciliarias de alcantarillado para vivienda nueva y existentes en el área urbana </t>
  </si>
  <si>
    <t>Usuarios conectados a la red de servicio de alcantarillado</t>
  </si>
  <si>
    <t>Realizar estudios y diseños para la construcción de sistemas de saneamiento básico y/o de tratamiento de aguas residuales en el área rural</t>
  </si>
  <si>
    <t>Ampliación,  construcción y/o reposición red de alcantarillado  para beneficiar a la población del área urbana</t>
  </si>
  <si>
    <t>Red de alcantarillado construidos y/o repuestos</t>
  </si>
  <si>
    <t>Kilómetros</t>
  </si>
  <si>
    <t xml:space="preserve">Gestionar la actualización del plan maestro de acueducto y alcantarillado </t>
  </si>
  <si>
    <t>Estudios realizados del Plan Maestro de Acueducto y Alcantarillado</t>
  </si>
  <si>
    <t>Realizar la gestión para la actualización e implementación de 5 acciones del Plan de Saneamiento y Manejo de Vertimientos - PSMV del municipio de Paz de Ariporo</t>
  </si>
  <si>
    <t>Programas actualizados e implementados del PSMV</t>
  </si>
  <si>
    <t>Optimizar los sistemas de tratamiento de aguas residuales del área urbana garantizando mínimo el 85% de remoción de cargas contaminantes</t>
  </si>
  <si>
    <t>Plantas de tratamiento de aguas residuales optimizadas</t>
  </si>
  <si>
    <t>Vamos por el cambio fortaleciendo la recolección y disposición adecuada de los residuos sólidos en el municipio de Paz de Ariporo</t>
  </si>
  <si>
    <t>Aumentar la cobertura en la prestación del servicio de aseo en el área urbana del municipio de Paz de Ariporo</t>
  </si>
  <si>
    <t>Realizar el pago de los subsidios de aseo a los estratos 1, 2 y 3 según lo reglamentado por acuerdo municipal</t>
  </si>
  <si>
    <t>Prestar el servicio de recolección, disposición y tratamiento de residuos sólidos para asegurar una cobertura del servicio del 100% en el área urbana</t>
  </si>
  <si>
    <t>Porcentaje de cobertura del servicio de aseo en el área urbana</t>
  </si>
  <si>
    <t>Realizar acciones para la actualización e implementación del Plan de gestión integral de residuos sólidos PGIRS del municipio de Paz de Ariporo</t>
  </si>
  <si>
    <t>Número de acciones realizadas para la implementación del PGIRS</t>
  </si>
  <si>
    <t xml:space="preserve">Gestión de adquisición de maquinaria y equipos para la prestación del servicio de aseo   </t>
  </si>
  <si>
    <t>Unidades adquiridas</t>
  </si>
  <si>
    <t>Mas Hogares Accediendo a Una Vivienda Digna</t>
  </si>
  <si>
    <t>Viviendas con entorno de Calidad</t>
  </si>
  <si>
    <t>Subsidios Familiares De Vivienda Para Vis Urbana</t>
  </si>
  <si>
    <t>Asignar subsidios de vivienda nueva para los hogares en el área urbana del municipio</t>
  </si>
  <si>
    <t>Hogares beneficiados con adquisición de vivienda</t>
  </si>
  <si>
    <t>Asignar subsidios de vivienda nueva en sitio propio para hogares en el área urbana del municipio</t>
  </si>
  <si>
    <t>Hogares beneficiados con construcción de viviendas nuevas en sitio propio</t>
  </si>
  <si>
    <t>Subsidios para Mejoramiento de Vivienda Asignados</t>
  </si>
  <si>
    <t>Asignar subsidios para el mejoramiento de las condiciones de habitabilidad de hogares en el área urbana del municipio</t>
  </si>
  <si>
    <t>Hogares beneficiados con mejoramiento de una vivienda.</t>
  </si>
  <si>
    <t>número</t>
  </si>
  <si>
    <t>Nuevos Hogares que acceden a vivienda nueva y mejoramiento de vivienda integral</t>
  </si>
  <si>
    <t xml:space="preserve">Gestionar la formulación e implementación de proyectos de vivienda en el área urbana y rural Hogares beneficiados con construccion y/o mejoramiento de vivienda  </t>
  </si>
  <si>
    <t xml:space="preserve">Hogares beneficiados con construccion y/o mejoramiento de vivienda  </t>
  </si>
  <si>
    <t>Gobierno Territorial</t>
  </si>
  <si>
    <t>Fortalecimiento Institucional y Buen Gobierno</t>
  </si>
  <si>
    <t>Evaluación y reorganización institucional para mejorar la gestión de la administración</t>
  </si>
  <si>
    <t xml:space="preserve">Implementar sistemas de información para mejorar el Rankin Nacional </t>
  </si>
  <si>
    <t>Implementar sistemas de evaluación que mejoren los indicadores -IGA.</t>
  </si>
  <si>
    <t>Sistemas de Información Implementados.</t>
  </si>
  <si>
    <t xml:space="preserve">Adecuar la estructura administrativa y organizacional según necesidades de la entidad </t>
  </si>
  <si>
    <t>Reorganizar administrativamente la administración de acuerdo a la Ley 909 de 2004 y sus Decretos reglamentarios.</t>
  </si>
  <si>
    <t>Reorganizar la Administración Municipal.</t>
  </si>
  <si>
    <t xml:space="preserve">Actualización sistemas de información </t>
  </si>
  <si>
    <t>Sistemas de información actualizados</t>
  </si>
  <si>
    <t>Implementación del Modelo Integrado de Planeación y Gestión -MIPG</t>
  </si>
  <si>
    <t>Implementar y poner en funcionamiento el MIPG,  con el fin de obtener mejores resultados en la Gestión y Desempeño Institucional.</t>
  </si>
  <si>
    <t>Modelo implementado y funcionando.</t>
  </si>
  <si>
    <t xml:space="preserve">Justicia, seguridad y convivencia </t>
  </si>
  <si>
    <t xml:space="preserve">Seguridad y Convivencia </t>
  </si>
  <si>
    <t xml:space="preserve">Crear estrategias articuladas con el Departamento y la Nación, con el fin de brindarle tranquilidad y estabilidad a toda la población. </t>
  </si>
  <si>
    <t>Diseñar e implementar estrategias que mejoren la Convivencia y la Seguridad en el Municipio.</t>
  </si>
  <si>
    <t>Estrategias Diseñadas e Implementadas.</t>
  </si>
  <si>
    <t>Reducir los índices de accidentalidad en el Municipio</t>
  </si>
  <si>
    <t>Desarrollar talleres, capacitaciones en materia de seguridad vial.</t>
  </si>
  <si>
    <t>Formular e implementar el Plan Integral de Seguridad y Convivencia Ciudadana-PISCC</t>
  </si>
  <si>
    <t>PISCC implementado</t>
  </si>
  <si>
    <t>Ampliar cobertura cámaras de seguridad</t>
  </si>
  <si>
    <t>sistema de cámaras de seguridad en el área urbana y rural del Municipio.</t>
  </si>
  <si>
    <t>Protección Animal</t>
  </si>
  <si>
    <t>Promover el 100% de los derechos, la protección y el bienestar de los animales del municipio de Paz de Ariporo</t>
  </si>
  <si>
    <t>Formular la política municipal de protección y bienestar animal en el municipio de Paz de Ariporo</t>
  </si>
  <si>
    <t>Número de políticas municipales de protección y bienestar animal formuladas</t>
  </si>
  <si>
    <t>Índice de convivencia ciudadana</t>
  </si>
  <si>
    <t>Servicio de apoyo financiero para construir, adecuar y poner en funcionamiento el coso municipal</t>
  </si>
  <si>
    <t>Número de cosos municipales construidos, adecuados y en funcionamiento</t>
  </si>
  <si>
    <t>Gestionar campañas de esterilización, vacunación, desparasitación y adopción en animales de compañía en el área urbana y rural</t>
  </si>
  <si>
    <t>Número de campañas realizadas para la protección animal</t>
  </si>
  <si>
    <t>Campañas de sensibilización y entrega voluntaria de fauna silvestre</t>
  </si>
  <si>
    <t>Número de campañas de sensibilización y entrega de fauna silvestre</t>
  </si>
  <si>
    <t>Servicio de apoyo financiero para realizar campañas de sensibilización y sustitución de vehículos de tracción animal</t>
  </si>
  <si>
    <t>Número de vehículos de tracción animal sustituidos</t>
  </si>
  <si>
    <t>Participación Comunitaria y Derechos Humanos</t>
  </si>
  <si>
    <t>Organizaciones Comunitarias Fortalecidas</t>
  </si>
  <si>
    <t>Promover espacios de participación ciudadana en todo el municipio, garantizando sus derechos y deberes.</t>
  </si>
  <si>
    <t>Plan de capacitación para organizaciones comunitarias.</t>
  </si>
  <si>
    <t>Gestión para adquisicion, construcción, mejoramiento y adecuación  de espacios físicos comunales.</t>
  </si>
  <si>
    <t xml:space="preserve">Juntas beneficiadas </t>
  </si>
  <si>
    <t>Implementar lineamientos de la política pública Nacional de Derechos Humanos en el Municipio</t>
  </si>
  <si>
    <t>Fortalecimiento del Consejo Territorial de Planeación</t>
  </si>
  <si>
    <t>Organizaciones consultivas de planeación  fortalecidas</t>
  </si>
  <si>
    <t>Promover la participación ciudadana apoyando la conformación de veedurías ciudadanas</t>
  </si>
  <si>
    <t>Veedurías ciudadanas conformadas</t>
  </si>
  <si>
    <t xml:space="preserve">Apoyo a la conmemoración del dia de la acción comunal </t>
  </si>
  <si>
    <t>Formulación e impletacion de la política publica comunal del municipio.</t>
  </si>
  <si>
    <t>Politica publica formulada e implementada</t>
  </si>
  <si>
    <t xml:space="preserve">Formulacion e implementación de la política publica municipal de libertad religiosa de cultos y conciencia </t>
  </si>
  <si>
    <t>Equipamiento Municipal</t>
  </si>
  <si>
    <t>Construcción, Mantenimiento y Mejoramiento del Equipamiento Municipal</t>
  </si>
  <si>
    <t xml:space="preserve">Mantenimiento y mejoramiento del equipamiento municipal. </t>
  </si>
  <si>
    <t>Construcción de nuevos equipamientos municipales</t>
  </si>
  <si>
    <t>Nuevo equipamiento construido</t>
  </si>
  <si>
    <t>Tecnologías de la Información y las Comunicaciones -Tic</t>
  </si>
  <si>
    <t>Adopción de Lineamientos Tic Para el Despliegue de Infraestructura en el Municipio</t>
  </si>
  <si>
    <t>Lograr que toda la población del municipio tenga acceso a las TIC</t>
  </si>
  <si>
    <t>Impulsar el desarrollo y operación de aplicaciones, sistemas de información, así como la gestión y promoción de las TIC (COVID-19)</t>
  </si>
  <si>
    <t>Usuarios con acceso y uso de las TIC en el municipio</t>
  </si>
  <si>
    <t>Fortalecimiento a las Finanzas Públicas Municipales</t>
  </si>
  <si>
    <t>Acciones que Fortalecen las Finanzas del Municipio</t>
  </si>
  <si>
    <t>MRealizar acciones y  mecanismos que fortalezcan el sector financiero del municipio</t>
  </si>
  <si>
    <t>Implementar instrumentos que fortalezcan las finanzas publicas del municipio.</t>
  </si>
  <si>
    <t xml:space="preserve">Instrumentos implementados </t>
  </si>
  <si>
    <t>Ambiente y Desarrollo Sostenible</t>
  </si>
  <si>
    <t>Vamos por el cambio conservando la biodiversidad, el recurso hídrico y sus servicios ecosistémicos</t>
  </si>
  <si>
    <t>Preservación y conservación de la biodiversidad, el recurso hídrico y los ecosistemas estratégicos de Paz de Ariporo</t>
  </si>
  <si>
    <t>Entidades públicas, privadas y ciudadanía conservando la biodiversidad y sus servicios ecosistémicos</t>
  </si>
  <si>
    <t>Asistencia técnica para la Creación y el fortalecimiento del Sistema Municipal de Áreas protegidas SIMAP como instancia de articulación interinstitucional, con la sociedad civil y el sector privado para la planificación y gestión de las áreas bajo conservación del municipio</t>
  </si>
  <si>
    <t>Áreas protegidas fortalecidas, apoyadas, gestionadas para consolidar el SIMAP</t>
  </si>
  <si>
    <t>Servicio de restauración de ecosistemas</t>
  </si>
  <si>
    <t>Áreas en proceso de restauración</t>
  </si>
  <si>
    <t>Alinderamiento y encerramiento de predios adquiridos para la protección y conservación de las microcuencas municipales</t>
  </si>
  <si>
    <t>Kilómetros de alinderamiento y/o cercado ejecutado</t>
  </si>
  <si>
    <t>Adquirir predios para la protección de las microcuencas que proveen de agua al acueducto municipal</t>
  </si>
  <si>
    <t>Hectáreas adquiridas</t>
  </si>
  <si>
    <t>Servicio apoyo financiero para la implementación de esquemas de pago por Servicio ambientales</t>
  </si>
  <si>
    <t>Esquemas de Pago por Servicio ambientales implementados</t>
  </si>
  <si>
    <t>Fortalecimiento a las iniciativas y/o Procesos Comunitarios de Gestión para la Conservación y Desarrollo Sostenible de los Ecosistemas de Morichales de Paz de Ariporo, entre otros.</t>
  </si>
  <si>
    <t>Hectáreas en mejor manejo</t>
  </si>
  <si>
    <t>Gestión para el desarrollo de los estudios técnicos para la planificación sectorial y la gestión ambiental en las cuencas abastecedoras del acueducto municipal</t>
  </si>
  <si>
    <t>Documentos de estudios técnicos para la planificación sectorial y la gestión ambiental formulados</t>
  </si>
  <si>
    <t>Gestión para la planeación y la gestión integral del recurso hídrico</t>
  </si>
  <si>
    <t>Documento con plan ordenamiento del recurso hídrico formulados</t>
  </si>
  <si>
    <t>Gestión de la información y el conocimiento a través de la educación ambiental</t>
  </si>
  <si>
    <t>Educación ambiental y conocimiento de las potencialidades sostenibles de la biodiversidad y los servicios ecosistémicos</t>
  </si>
  <si>
    <t>Fortalecimiento a la educación ambiental y al desempeño ambiental de los sectores productivos</t>
  </si>
  <si>
    <t>Servicio de asistencia técnica para la consolidación de negocios verdes</t>
  </si>
  <si>
    <t>Negocios verdes consolidados</t>
  </si>
  <si>
    <t>Campaña de socialización y capacitación de la Estructura Ecológica Principal en el marco del ordenamiento ambiental territorial</t>
  </si>
  <si>
    <t>Campañas de educación ambiental y participación implementadas</t>
  </si>
  <si>
    <t>Fortalecimiento del CIDEA como espacio intersectorial para la gestión de la educación ambiental en territorio</t>
  </si>
  <si>
    <t>Número de PROCEDAS implementados y PRAE asistidos técnicamente</t>
  </si>
  <si>
    <t>Ordenamiento Ambiental Territorial</t>
  </si>
  <si>
    <t>Preservar el patrimonio ambiental y humano con manejo del riesgo</t>
  </si>
  <si>
    <t>Entidades públicas, privadas y ciudadanía conservando los recursos naturales y apoyo a la gestión del riesgo</t>
  </si>
  <si>
    <t>Fortalecimiento e implementación de los programas y proyectos ambientales del PBOT</t>
  </si>
  <si>
    <t>Programas del PBOT implementados</t>
  </si>
  <si>
    <t>Formular e implementar el Plan Institucional de Gestión Ambiental - PIGA</t>
  </si>
  <si>
    <t>Planes formulados e implementados</t>
  </si>
  <si>
    <t>Gestión para la construcción sede de Bomberos y Defensa Civil</t>
  </si>
  <si>
    <t>Nueva sede de bomberos y defensa civil en funcionamiento</t>
  </si>
  <si>
    <t>Gestión del cambio climático para un desarrollo bajo en carbono y resiliente al clima</t>
  </si>
  <si>
    <t>Medidas de adaptación y mitigación adoptadas del PRICCO</t>
  </si>
  <si>
    <t>Instrumentos de planeación para la capacidad de adaptación y mitigación al cambio climático en el municipio</t>
  </si>
  <si>
    <t>Servicio de apoyo técnico y financiero para la implementación de acciones de adaptación y mitigación al cambio climático</t>
  </si>
  <si>
    <t>Acciones de mitigación y adaptación al cambio climático implementadas</t>
  </si>
  <si>
    <t>Servicio de divulgación de la información en gestión del cambio climático para un desarrollo bajo en carbono y resiliente al clima</t>
  </si>
  <si>
    <t>Campañas de información en gestión de cambio climático realizadas</t>
  </si>
  <si>
    <t>Servicio de rehabilitación de ecosistemas con especies forestales dendroenergeticas</t>
  </si>
  <si>
    <t>Plantaciones forestales Dendroenergeticas establecidas</t>
  </si>
  <si>
    <t>Servicio de producción de plántulas en viveros</t>
  </si>
  <si>
    <t>Plántulas producidas</t>
  </si>
  <si>
    <t>Gestión para la construcción de estufas ecoeficientes</t>
  </si>
  <si>
    <t>Estufas ecoeficientes instaladas y en operación</t>
  </si>
  <si>
    <t>Formulación de la Política de Economía Circular del municipio de Paz de Ariporo</t>
  </si>
  <si>
    <t>Documentos de adaptación al cambio climático diseñados</t>
  </si>
  <si>
    <t>Ciencia tecnología e innovación</t>
  </si>
  <si>
    <t>Consolidación de una institucionalidad habilitante para la Ciencia Tecnología e Innovación (CTI)</t>
  </si>
  <si>
    <t>Políticas públicas municipales en ciencia, tecnología e innovación</t>
  </si>
  <si>
    <t>Promover la participación del sector empresarial en las políticas de CTeI</t>
  </si>
  <si>
    <t>Formular el Plan Estratégico Municipal de Ciencia, Tecnología e Innovación – PEMCTI del municipio de Paz de Ariporo</t>
  </si>
  <si>
    <t>Documentos de planeación de CTeI elaborados</t>
  </si>
  <si>
    <t>Fortalecer y activar el Consejo Municipal de Ciencia, Tecnología e Innovación del municipio</t>
  </si>
  <si>
    <t>Consejo Municipal de Ciencia, Tecnología e Innovación activo y fortalecido</t>
  </si>
  <si>
    <t>Investigación con calidad e impacto</t>
  </si>
  <si>
    <t>Fortalecimiento a la generación de nuevo conocimiento</t>
  </si>
  <si>
    <t>Realizar un proyecto de investigación aplicada que generen conocimiento e innovación</t>
  </si>
  <si>
    <t>Número de proyectos de investigación formulados en ciencia, tecnología e innovación</t>
  </si>
  <si>
    <t>Desarrollo tecnológico e innovación para el crecimiento empresarial</t>
  </si>
  <si>
    <t>: Fortalecimiento al desarrollo tecnológico y la innovación</t>
  </si>
  <si>
    <t>Realizar un proyecto para el desarrollo tecnológico y la innovación</t>
  </si>
  <si>
    <t>Número de proyectos de desarrollo tecnológico y la innovación implementados</t>
  </si>
  <si>
    <t>Generación de una cultura que valora y gestiona el conocimiento y la innovación</t>
  </si>
  <si>
    <t>Fortalecimiento de las capacidades Institucionales en vocación científica</t>
  </si>
  <si>
    <t>Implementar una estrategia en CTeI para fortalecer las capacidades institucionales del municipio</t>
  </si>
  <si>
    <t>Numero de estrategias de fortalecimiento de capacidades institucionales implementadas</t>
  </si>
  <si>
    <t>Prevención y atención de desastres y emergencias para el Cambio</t>
  </si>
  <si>
    <t>Gestión y manejo del riesgo de desastres para la seguridad</t>
  </si>
  <si>
    <t>Población  atendida por eventos de desastre recurrentes en el municipio</t>
  </si>
  <si>
    <t>Gestionar los estudios y diseños en zonas vulnerables a factores naturales y antrópicos en el municipio de Paz de Ariporo</t>
  </si>
  <si>
    <t>Número de estudios actualizados, en zonas vulnerables a factores naturales y antrópicos.</t>
  </si>
  <si>
    <t>Gestionar las obras necesarias en áreas de riesgo en el municipio de Paz de Ariporo</t>
  </si>
  <si>
    <t>Número de obras realizadas, para disminuir las áreas de riesgo</t>
  </si>
  <si>
    <t>Apoyo a los organismos de socorro en el municipio de Paz de Ariporo</t>
  </si>
  <si>
    <t>Organismos  apoyados anualmente</t>
  </si>
  <si>
    <t>Atención al 100% de emergencias presentadas en el municipio</t>
  </si>
  <si>
    <t>Porcentaje de emergencias atendidas</t>
  </si>
  <si>
    <t>Pocentaje</t>
  </si>
  <si>
    <t>Gestionar un proyecto para mitigar y/o atender los riesgos en el municipio de Paz de Ariporo</t>
  </si>
  <si>
    <t>Proyectos gestionados para la atención de riesgos en el municipio</t>
  </si>
  <si>
    <t>Desarrollar una acción anual de fortalecimiento del Consejo Municipal de Gestión del Riesgo</t>
  </si>
  <si>
    <t>Número de acciones de fortalecimiento del Consejo Municipal de Gestión del Riesgo</t>
  </si>
  <si>
    <t>Formular e implementar tres planes de gestión del riesgo comunitario en el área urbana y rural del municipio</t>
  </si>
  <si>
    <t>Planes comunitarios de gestión del riesgo comunitario implementados</t>
  </si>
  <si>
    <t>Gestionar la implementación de cinco acciones del Plan Municipal de Emergencia y Contingencia Temporada Seca</t>
  </si>
  <si>
    <t>Transporte</t>
  </si>
  <si>
    <t>Infraestructura red vial regional</t>
  </si>
  <si>
    <t>Infraestructura y movilidad para un desarrollo integral</t>
  </si>
  <si>
    <t>Red vial urbana en buen estado y segura</t>
  </si>
  <si>
    <t xml:space="preserve">Realizar Estudios, Diseños y Construcción de la intersección de acceso al municipio de Paz de Ariporo </t>
  </si>
  <si>
    <t>Número  de  glorietas   diseñadas y/o construidas</t>
  </si>
  <si>
    <t>Gestión para realizar el diseño y construcción de la variante que comunique la vía marginal de la selva con la vía que conduce al Centro poblado montañas del Totumo</t>
  </si>
  <si>
    <t xml:space="preserve">Número  de variantes diseñadas </t>
  </si>
  <si>
    <t>Gestión para realizar los estudios y diseños para la pavimentación de vías urbanas del municipio</t>
  </si>
  <si>
    <t>Estudios y diseños elaborados</t>
  </si>
  <si>
    <t>Gestion para realizar la pavimentación  de  vías urbanas</t>
  </si>
  <si>
    <t>Kilómetros de  vías  urbanas  con pavimento</t>
  </si>
  <si>
    <t>Km</t>
  </si>
  <si>
    <t xml:space="preserve">SECRETARÍA DE INFRAESTRUCTURA Y OBRAS PÚBLICAS </t>
  </si>
  <si>
    <t>Implementación del plan maestro de movilidad y seguridad vial del municipio</t>
  </si>
  <si>
    <t>Plan maestro de movilidad y seguridad vial implementado</t>
  </si>
  <si>
    <t>Gestión para realizar los estudios y diseños de la ciclo vía y sendero peatonal corredor vial Rio Ariporo Sede SENA</t>
  </si>
  <si>
    <t>Construcción senderos peatonales y ciclo rutas en el área urbana</t>
  </si>
  <si>
    <t>Kilómetros de senderos peatonales y ciclo rutas construidos</t>
  </si>
  <si>
    <t>Gestionar los estudios y diseños para la construcción del tramo vial entre los centros poblados de Montañas del Totumo, Las Guamas y La Hermosa</t>
  </si>
  <si>
    <t>Estudios     y     diseños elaborados</t>
  </si>
  <si>
    <t>Realizar la construcción de  placa huella para vías Terciarias</t>
  </si>
  <si>
    <t xml:space="preserve">Kilómetros de placa huella construidos </t>
  </si>
  <si>
    <t>Realizar el mantenimiento, rehabilitación, mejoramiento  de vías urbanas y rurales</t>
  </si>
  <si>
    <t>Kilómetros de red vial urbana y rural con mantenimiento, rehabilitación y mejoramiento</t>
  </si>
  <si>
    <t>Fortalecer el banco de maquinaria para la rehabilitación, mejoramiento y mantenimiento de vías urbanas y rurales</t>
  </si>
  <si>
    <t xml:space="preserve">Número de acciones realizadas de mantenimiento y/o adquisición de maquinaria </t>
  </si>
  <si>
    <t>Construcción de obras de arte y/o puentes o pontones vehiculares o peatonales para mejorar la conexión vial rural y urbana</t>
  </si>
  <si>
    <t>Estructura de conexión vial construidas</t>
  </si>
  <si>
    <t>Construcción y rehabilitación de puentes peatonales colgantes en el área rural</t>
  </si>
  <si>
    <t>Número de puentes construidos</t>
  </si>
  <si>
    <t>Gestión  para realizar la pavimentación de vías rurales.</t>
  </si>
  <si>
    <t>Kilometros de vias Rurales pavimentadas.</t>
  </si>
  <si>
    <t>km</t>
  </si>
  <si>
    <t>Ordenando lo Nuestro</t>
  </si>
  <si>
    <t xml:space="preserve">Planeación Territorial </t>
  </si>
  <si>
    <t>Incrementar el número de estrategias y acciones ejecutadas del PBOT municipal</t>
  </si>
  <si>
    <t>Formulación e implementación de las Unidades de Planificación Rural UPRA para los cinco centros poblados del municipio de paz de Ariporo, asegurando así el ordenamiento y normatividad para cada uno.</t>
  </si>
  <si>
    <t>UPR Formuladas</t>
  </si>
  <si>
    <t>Infraestructura y Equipamiento Ordenado</t>
  </si>
  <si>
    <t>Realizar el estudio de identificación para recuperación del espacio público en el área urbana del municipio de paz de Ariporo.</t>
  </si>
  <si>
    <t>Estudio Realizado</t>
  </si>
  <si>
    <t>Realizar estudios y diseños para proyectos de infraestructura y equipamientos priorizados del PBOT del municipio</t>
  </si>
  <si>
    <t>Estudios y Diseños Realizados</t>
  </si>
  <si>
    <t xml:space="preserve">VALOR PROYECTO PRESUPUESTO VIGENCIA
  </t>
  </si>
  <si>
    <t>Elaboró:</t>
  </si>
  <si>
    <t xml:space="preserve">Cargo: </t>
  </si>
  <si>
    <t>Revisó:</t>
  </si>
  <si>
    <t>Aprobó:</t>
  </si>
  <si>
    <t>No Programada</t>
  </si>
  <si>
    <t>Desarrollo de actividades para el fortalecimiento del gobierno territorial en el municipio de Paz De Ariporo</t>
  </si>
  <si>
    <t>William Gómez</t>
  </si>
  <si>
    <t>Fortalecimiento de organismos comunitarios consultivos y procesos de participación ciudadana en el municipio de Paz De Ariporo</t>
  </si>
  <si>
    <t>Mejoramiento de la apropiación y uso de las Tecnologías de la información y las Comunicaciones- TIC en el Municipio de Paz De Ariporo</t>
  </si>
  <si>
    <t>Desarrollo de capacidades institucionales para la gestión territorial en ciencia tecnología e innovación del municipio de Paz De Ariporo</t>
  </si>
  <si>
    <t>Mario Jorge Cárdenas Meléndez</t>
  </si>
  <si>
    <t>Formulación e implementación de acciones para el fortalecimiento de la planificación territorial del Municipio de Paz De Ariporo</t>
  </si>
  <si>
    <t>Construcción y mejoramiento de las condiciones de habitabilidad en el área urbana y rural del municipio de Paz De Ariporo</t>
  </si>
  <si>
    <t>Alejandra</t>
  </si>
  <si>
    <t>Fortalecer las acciones de monitoreo y seguimiento al acceso efectivo en salud en el municipio de Paz de Ariporo,</t>
  </si>
  <si>
    <t>Disminuir la Tasa de mortalidad prematura por enfermedades crónicas en el municipio por debajo del 312,54 por 100.00 Habitantes</t>
  </si>
  <si>
    <t>Disminuir la tasa de incidencia de sífilis congénita por debajo de 100 por 100.000</t>
  </si>
  <si>
    <t>Mantener en cero la tasa de mortalidad materna.</t>
  </si>
  <si>
    <t>Fortalecer acciones conjuntas con SSC para la interrupción de la transmisión intradomiciliaria de la enfermedad de chagas y reducir a menos de 160 la prevalencia de chagas</t>
  </si>
  <si>
    <t>Mantener en cero la tasa de mortalidad por desnutrición</t>
  </si>
  <si>
    <t>Fortalecimiento de la autoridad sanitaria para la gestión de la salud, en la atención del sistema de vigilancia epidemiológica del municipio para la detección oportuna e intervención de los riesgos de eventos de interés en salud pública.</t>
  </si>
  <si>
    <t>Lograr anualmente el 100% de eventos de interes en salud pública cubiertos por la vigilancia en salud pública.</t>
  </si>
  <si>
    <t>EISP cubiertos por VSP del municpio</t>
  </si>
  <si>
    <t>esta meta se impactara con dotación de equipos de computo a IE</t>
  </si>
  <si>
    <t>Elaboró: ANDRES FELIPE SANCHEZ</t>
  </si>
  <si>
    <t>MARCO JULIO FERNANDEZ</t>
  </si>
  <si>
    <t>SEC. SAGYMA</t>
  </si>
  <si>
    <t>YAZMIN HELENA GONZALEZ MARTINEZ</t>
  </si>
  <si>
    <t>NA</t>
  </si>
  <si>
    <t>PLAN ELABORADO Y EN EJECUCION</t>
  </si>
  <si>
    <t>PUNTO DE ATENCION FUNCIONANDO</t>
  </si>
  <si>
    <t>ATENCION GARANTIZADA CON EQUIPO DE COMISARIA DE FAMILIA HASTA EL MES DE DICIEMBRE 2021</t>
  </si>
  <si>
    <t>SECRETARÍA</t>
  </si>
  <si>
    <t>ICLD</t>
  </si>
  <si>
    <t>ICDE</t>
  </si>
  <si>
    <t>SAGYMA</t>
  </si>
  <si>
    <t>TOTAL</t>
  </si>
  <si>
    <t>OAP</t>
  </si>
  <si>
    <t>LI</t>
  </si>
  <si>
    <t>SSM</t>
  </si>
  <si>
    <t>SGP</t>
  </si>
  <si>
    <t>OTRAS</t>
  </si>
  <si>
    <t>SIOP</t>
  </si>
  <si>
    <t>SGP APSB</t>
  </si>
  <si>
    <t>AE</t>
  </si>
  <si>
    <t>SGBS</t>
  </si>
  <si>
    <t>CULTURA</t>
  </si>
  <si>
    <t>DEPORTE</t>
  </si>
  <si>
    <t>EDUCACION</t>
  </si>
  <si>
    <t>SGG</t>
  </si>
  <si>
    <t>TOTAL VIGENCIA 2022</t>
  </si>
  <si>
    <t>0,5</t>
  </si>
  <si>
    <t>Gestión para la construcción y/o optimización de soluciones individuales de saneamiento básico en el área rural</t>
  </si>
  <si>
    <t xml:space="preserve">Número de usuarios con sistemas individuales de tratamiento de aguas residuales </t>
  </si>
  <si>
    <t xml:space="preserve">Gestión para la adquisición de equipos son sistema de succión-presión para la operación del sistema de alcantarillado </t>
  </si>
  <si>
    <t>2,5</t>
  </si>
  <si>
    <t>0,9</t>
  </si>
  <si>
    <t>2,1</t>
  </si>
  <si>
    <t>6,567</t>
  </si>
  <si>
    <t>0,668</t>
  </si>
  <si>
    <t>TOTAL RECURSOS VIGENCIA 2022</t>
  </si>
  <si>
    <t>Jennifer Vergara</t>
  </si>
  <si>
    <t>CATHERINE USCÁTEGUI</t>
  </si>
  <si>
    <t>N/A</t>
  </si>
  <si>
    <t>OPTMIZACION Y COBERTURA DE REDES Y SUSTEMAS DE ENERGIA ELECTRICA Y AKUMBRADO PUBLICO EN EL AREA URBANA Y RURAL DE PAZ DE ARIPORO</t>
  </si>
  <si>
    <t>apoyo tecnico - mantenimiento del sistema de alumbrado publico</t>
  </si>
  <si>
    <t>OPTIMIZACION Y COBERTURA DEL SERVICIO DE AGUA POTABLE Y SANEAMIENTO BÁSICO EN EL MUNICIPIO DE PAZ DE ARIPORO, CASANARE.</t>
  </si>
  <si>
    <t xml:space="preserve"> - Realizar el pago de los subsidios de acueducto a los estratos 1, 2 y 3 según lo reglamentado por acuerdo municipal (*) 
 - Realizar el pago de los subsidios de alcantarillado a los estratos 1, 2 y 3 según lo reglamentado por acuerdo municipal (*) 
- realizar el pago de los subsidios de aseo a los estratos 1, 2 y 3 según lo reglamentado por acuerdo municipal (*)</t>
  </si>
  <si>
    <t>DIAGNOSTICO, ESTUDIOS Y DISEñOS PARA LA OPTMIZACION Y/O CONSTRUCCION DEL ACUEDUCTO DEL CENTRO POBLADO LAS GUAMAS DEL MUNICIPIO DE PAZ DE ARIPORO, DEPARTANETO DE CASANARE</t>
  </si>
  <si>
    <t>2021852500003 - SGR</t>
  </si>
  <si>
    <t>1.1.1 levantamiento topográfico y de la estructura existente.
1.1.2 Diagnóstico integral del sistema de acueducto existente
1.1.3 Estudio hidrogeológico  e hidrológico(disponibilidad del agua y balance hídrico e hidrometereológico)
1.1.4 Estudio geotécnico, geológico, de suelos y cimentaciones según NSR-2010 (exploración, laboratorios, propuesta e informe)
1.1.5 Diseño hidráulico (sistema de acueducto con estructuras complementarias)
1.1.6 Diseño eléctrico, electromecánico y/o fotovoltaico
1.1.7 Diseño estructural
1.1.8 Gestión predial, plan de manejo ambiental, estudio de licencias, permisos y autorizaciones ambientales y mapa de riesgos
1.1.9 Presupuesto oficial consolidado, cronograma de ejecución y consolidación especificaciones técnicas, proceso constructivo, documento técnico y formulación del proyecto MGA</t>
  </si>
  <si>
    <t xml:space="preserve"> - realizar el pago de los subsidios de acueducto a los estratos 1, 2 y 3 según lo reglamentado por acuerdo municipal (*) 
 - realizar el pago de los subsidios de alcantarillado a los estratos 1, 2 y 3 según lo reglamentado por acuerdo municipal (*) 
- realizar el pago de los subsidios de aseo a los estratos 1, 2 y 3 según lo reglamentado por acuerdo municipal (*)</t>
  </si>
  <si>
    <t>NO PROGRAMADO</t>
  </si>
  <si>
    <t>Construcción mantenimiento yo adecuación del equipamiento del municipio de Paz De Ariporo</t>
  </si>
  <si>
    <t xml:space="preserve">REALIZAR LA CONSTRUCCIÓN CANCHA EL PALMAR.
REALIZAR LA CONSTRUCCIÓN DE LA OBRA SACUDETE.
</t>
  </si>
  <si>
    <t>CONSTRUCCION MANTENIMIENTO Y REHABILITACION DE LA INFRAESTRUCTURA VIAL URBANA Y RURAL DEL MUNICIPIO DE PAZ DE ARIPORO</t>
  </si>
  <si>
    <t>REALIZAR LA GESTIÓN PARA LA PUESTA EN MARCHA DEL CONTRATO DE BRA PAVIMENTACIONES URBANAS DEL MUNICIPIO EJECUTADO POR ECOPETROL.</t>
  </si>
  <si>
    <t>REALIZAR LA CONSTRUCCIÓN DEL SENDERO PEATONAL Y CICLO RUTA INTERCONECTADA AL PARQUE LINEAL Y LA CARRERA PRIMERA CON LA VÍA SECUNDARIA QUE CONDUCE HACIA LA VEREDA MONTÑAS DEL TOTUMO</t>
  </si>
  <si>
    <t>REALIZAR EL MANTENIMIENTO, REHABILITACIÓN, MEJORAMIENTO DE 400 KM VÍAS URBANAS Y RURALES. FORTALECER EL BANCO DE MAQUINARIA PARA LA REHABILITACIÓN, MEJORAMIENTO Y MANTENIMIENTO DE VÍAS URBANAS Y RURALES.</t>
  </si>
  <si>
    <t>FORTALECER EL BANCO DE MAQUINARIA PARA LA REHABILITACIÓN, MEJORAMIENTO Y MANTENIMIENTO DE VÍAS URBANAS Y RURALES MEDIANTE CONTRATACIÓN DE PERSONAL.</t>
  </si>
  <si>
    <t xml:space="preserve">CONSTRUCCIÓN DE 3 OBRAS DE ARTE Y/O PUENTES O PONTONES VEHICULARES O PEATONALES PARA MEJORAR LA CONEXIÓN VIAL RURAL Y URBANA. </t>
  </si>
  <si>
    <t>MEJORAMIENTO A NIVEL DE PAVIMENTO DE UN TRAMO DE VIA Y CONSTRUCCION DE OBRAS DE DRENAJE DEL CORREDOR VIAL ENTRE EL CASCO URBANO DEL MUNICIPIO DE PAZ DE ARIPORO Y EL CORREGIMIENTO DE MONTAÑAS DEL TOTUMO, DEPARTAMENTO DE CASANARE.</t>
  </si>
  <si>
    <t>REALIZAR LA GESTIÓN PARA EL MEORAMIENTO A NIVEL DE PAVIMENTO MEDIANTE LA OBRA PAVIMENTACION VÍA MONTAÑAS DEL TOTUMO</t>
  </si>
  <si>
    <t>Entrega formal de las viviendas de Los Alelíes</t>
  </si>
  <si>
    <t>Entrega de mejoramientos de vivienda a través del SGR</t>
  </si>
  <si>
    <t>Diligenciamiento de informe FURAG, mantenimiento del MIPG</t>
  </si>
  <si>
    <t>Mantener actualizados las plataformas SUI, SUIFP, KPT, SIA, FURAG, GESPROY, SECOP</t>
  </si>
  <si>
    <t>Mantener actualizado el Modelo Integral de Planeación y Gestión a través de la vinculación de un profesional</t>
  </si>
  <si>
    <t>Contratación de un contrato de mínima cuantía para garantizar la asistencia a los congresos departamental y nacional</t>
  </si>
  <si>
    <t>Ampliación de cobertura de telefonía celular a través de le ajecución de contrato para instalación de antenas de telefonía móvil</t>
  </si>
  <si>
    <t>Consultoría PEMCTI</t>
  </si>
  <si>
    <t>Contratación de un profesional para activar el consejo</t>
  </si>
  <si>
    <t>Vinculación de personal que implementen estrategia</t>
  </si>
  <si>
    <t>Consultoría para conformar las UPR en los 5 centros poblados</t>
  </si>
  <si>
    <t>Consultoría para identificar la recuperación del espacio público</t>
  </si>
  <si>
    <t>Revisión del PBOT para identificar el proyecto priorizado</t>
  </si>
  <si>
    <t xml:space="preserve">FORTALECIMIENTO DEL SECTOR AGROPECUARIO PARA EL DESARROLLO ECONÓMICO Y COMPETITIVO EN EL MUNICIPIO DE PAZ DE ARIPORO </t>
  </si>
  <si>
    <t>* Realizar acompañamiento técnico y administrativo enfocado a la formalización de iniciativas de asociaciones y el fortalecimiento de asociaciones conformadas en temas administrativos referentes a liderazgo, participación, formulación de proyectos productivos, cooperativismo y desarrollo de capacidades agroempresariales.</t>
  </si>
  <si>
    <t xml:space="preserve">** Elaborar el Plan agropecuario Municipal. </t>
  </si>
  <si>
    <t xml:space="preserve">*** Apoyar a productores en realizar la consecución de activos productivos. </t>
  </si>
  <si>
    <t>Apoyar a productores en realizar la consecución de activos productivos.</t>
  </si>
  <si>
    <t>* Realizar acompañamiento técnico y administrativo enfocado a la formalización de iniciativas de asociaciones y el fortalecimiento de asociaciones conformadas en temas administrativos referentes a liderazgo, participación, formulación de proyectos productivos, cooperativismo y desarrollo de capacidades agroempresariales. *** Apoyar a productores en realizar la consecución de activos productivos. **** Implementar la transferencia de tecnologia para el fortalecimiento de los proyectos productivos, interventoria y apoyo a la supervisión. ***** Desarrollar acciones agropecuarias dirigidas a población en condición de vulnerabilidad social, interventoria y apoyo a la supervisión. ****** Realizar proyectos productivos agropecuarios incentivando a los jovenes, mujeres y la comunidad indigena del municipio, interventoria y apoyo a la supervisión. ******* Apoyar la comercialización de productos a traves de los mercados campesinos</t>
  </si>
  <si>
    <t>***** Desarrollar acciones agropecuarias dirigidas a población en condición de vulnerabilidad social, interventoria y apoyo a la supervisión. ****** Realizar proyectos productivos agropecuarios incentivando a los jovenes, mujeres y la comunidad indigena del municipio, interventoria y apoyo a la supervisión. ******* Apoyar la comercialización de productos a traves de los mercados campesinos</t>
  </si>
  <si>
    <t>FORTALECIMIENTO (HOMOLOGADO) DEL TURISMO EN EL MUNICIPIO DE PAZ DE ARIPORO</t>
  </si>
  <si>
    <t>* Estudios, diseños y contruccion de un mirador turistico en honor a la Virgen de Manare. ** Suministro e Instalacion de Señales turisticas en atractivos o zonas de interes turistico del municipio. *** Elaboracion de estudios y diseños para la adecuación y protección de las reservas Leche Miel, Vainillal y la Pereza</t>
  </si>
  <si>
    <t xml:space="preserve">FORTALECIMIENTO DE LA COMPETITIVIDAD EMPRESARIAL Y TURISTICA DEL MUNICIPIO DE PAZ DE ARIPORO </t>
  </si>
  <si>
    <t>* Formulacion del Plan de Desarrollo Turistico del Municipio. **Estudio tecnico, juridico, financiero para la creacion de una entidad Municipal que dirija los sectores cultura, turismo y deporte en la Administración.. *** Estudio tecnico para el diseño de Dos (2) productos turisticos en el municipio. **** Estudios, diseños y contruccion de un mirador turistico en honor a la Virgen de Manare ***** Suministro e Instalacion de Señales turisticas en atractivos o zonas de interes turistico del municipio. ******Elaboracion de estudios y diseños para la adecuación y protección de las reservas Leche Miel, Vainillal y la Pereza  ******* Programas de capacitacion y formacion para el sector turismo.  ********Apoyo al Programa Colegios Amigos del Turismo. *********Campañas de divulgación (Fam Trip, Fam Press, etc) y promoción de los atractivos turísticos de la zonas, así como las actividades para el posicionamiento del municipio como destino turístico..   ********** Desarrollo de estrategias para el fortalecimiento del sector empresarial, artesanal, informal y/o los nuevos emprendimientos del municipio.</t>
  </si>
  <si>
    <t xml:space="preserve">DESARROLLO DE ACCIONES PARA LA PRESERVACIÓN Y CONSERVACIÓN DE LA BIODIVERSIDAD, EL RECURSO HÍDRICO Y LOS ECOSISTEMAS ESTRATÉGICOS DEL MUNICIPIO DE PAZ DE ARIPORO </t>
  </si>
  <si>
    <t>*  Formular e Implementar el sistema municipal de Áreas protegidas SIMAP  ** Apoyar el sistema local de áreas protegidas – SILAP, para el fortalecimiento del sistema municipal de áreas protegidas – SIMAP.  ***Realizar la zonificación ambiental y la recolección de la documentación requerida por el registro único de áreas protegidas (RUNAP).  **** Apoyar y supervisar los acuerdos de conservación con las comunidades de los ecosistemas estratégicos (Morichales, entre otros).  *****   Establecer alianzas estratégicas para el fortalecimiento de los acuerdos de conservación con las comunidades de los ecosistemas estratégicos (Morichales, entre otros).  ******  Realizar reforestaciones, restauración y compensación en áreas estratégicas del municipio.  *******  Realizar la adquisicion y delimitación de predios para la protección y conservación de las microcuencas estratégicas del municipio.  ********  Realizar avalúos, estudio de títulos, levantamiento topográfico, Interventoria y apoyo a la supervisión para la adquisición de predios en las microcuencas abastecedoras del acueducto municipal.  *********  Adquirir predios para la protección y conservación de las microcuencas abastecedoras del acueducto municipal.  **********  Implementar Incentivos por servicios ambientales a propietarios de predios en las microcuencas que surten los acueductos y áreas estrategicas de conservación del recurso hídrico.</t>
  </si>
  <si>
    <t xml:space="preserve">IMPLEMENTACIÓN DE ACCIONES DE ADAPTACIÓN Y MITIGACIÓN AL CAMBIO CLIMÁTICO, PRESERVANDO EL PATRIMONIO AMBIENTAL DEL MUNICIPIO DE PAZ DE ARIPORO </t>
  </si>
  <si>
    <t>*  Implementar acciones de adaptación al cambio climático en áreas afectadas por sequias en el municipio y asistencia técnica.  **   Implementar acciones de mitigación al cambio climático en el municipio y asistencia técnica.  ***  Asistencia tecnica para la gestión del cambio climático, buenas practicas productivas y la estrategia REDD+.  ****  Elaborar, aprobar e implementar la Política de Economía Circular en el municipio.  *****   Implementar la producción de plántulas en viveros del municipio.  ******  Implementar Programas del PBOT y planes de gestión ambiental</t>
  </si>
  <si>
    <t>FORTALECIMIENTO DEL DESEMPEÑO AMBIENTAL DE LOS SECTORES PRODUCTIVOS EN EL MUNICIPIO DE PAZ DE ARIPORO</t>
  </si>
  <si>
    <t>* Implementación de negocios verdes  **  Asistencia tecnica al proceso de implementación de negocios verdes</t>
  </si>
  <si>
    <t>Cargo: Profesional de Apoyo</t>
  </si>
  <si>
    <t>fortalecimiento promocion para el acceso efectivo a procesos culturales y artisticos (homologado) en el Municipio de Paz de Ariporo</t>
  </si>
  <si>
    <t>reconocimeinto de estimulos a los emprendedores y cultores tradicionales del Municipio</t>
  </si>
  <si>
    <t>apoyo profesional, tecnico y asistencial para la formación y promocion artistica y cultural.</t>
  </si>
  <si>
    <t xml:space="preserve">Apoyo en la promocion y ejecucion de la cultura llanaera </t>
  </si>
  <si>
    <t>apoyo al concurso del libro album ilustrado.</t>
  </si>
  <si>
    <t>diseño y formulacion del plan de desarrollo y archivo cultural patrimonial del municipio.</t>
  </si>
  <si>
    <t>manejo y gesntion del patrimonio arqueologico, antropologico e historico.</t>
  </si>
  <si>
    <t>apoyo a iniciativas de investigación, publicación y eventos de creación historica y patrimonial.</t>
  </si>
  <si>
    <t>fortalecimietno de la identidad cultural el patrimonio y las manifestaciones artisticas para el turismo en el municpio de Paz de Ariporo</t>
  </si>
  <si>
    <t>acciones de difución promocion y fomento que fortalezcan la cultura y la identidad del publo llanero en el municipio.</t>
  </si>
  <si>
    <t>apoyo a festivales que fomenten tradiciones y la cultura llanera en el municipio.</t>
  </si>
  <si>
    <t xml:space="preserve">fortalecimiento promocion para el acceso efectivo a procesos culturales y artisticos (homologado) en el Municipio de Paz de Ariporo
</t>
  </si>
  <si>
    <t>apoyo y acompañamiento a procesos de emprendimeinto y gestión artistica y cultural</t>
  </si>
  <si>
    <t xml:space="preserve">brindar apoyo para la realizacion de ferias </t>
  </si>
  <si>
    <t>realizar encuentros de participación y reconocimiento que fortalecen la cultura y la identidad edl pueblo llanero en el municipio.</t>
  </si>
  <si>
    <t>adecuacion mejoramiento y mantenimiento de la infraestructura cultural.</t>
  </si>
  <si>
    <t>fortalecimiento a la gestion d elas instituciones educativas para garantizar la asistencia, cobertura y permanenciade la poblacion estudiantil y con enfoque diferencial en el municipio de Paz de Ariporo.</t>
  </si>
  <si>
    <t>adecuacion, mejoramiento, mantenimeinto e interventoria y apoyo a la supervición para la infraestructura educativa en el area urbana y rural y resguardo indigena de caño mochuelo del municipio.</t>
  </si>
  <si>
    <t>asegurar la sistencia alimentaria a estudiantes con enfoque diferencial, prioriando a población en pobreza y victimas del conflicto.</t>
  </si>
  <si>
    <t>apoyo a la gestion de modelos educativos flexibles incluyentes a la población etnica y con discapacidad.</t>
  </si>
  <si>
    <t>apoyo alas acciones de educación inicial y preescolar en el municipio.</t>
  </si>
  <si>
    <t>fortalecimiento en el desempeño en procesos de enseñanza y aprendizaje y con enfoque diferencial en las instituciones educactivas del muniipio de Paz de Ariporo.</t>
  </si>
  <si>
    <t>Apoyo a la implementación de los planes educativos institucionels PEI y planes de mejoramiento institucional de los establecimeitnos educativos del municipio.</t>
  </si>
  <si>
    <t>apoyo a capacitaciones, foros e innovación paara la cualificación docente de las IE del municipio.</t>
  </si>
  <si>
    <t>adquisicion de materiales didacticos y mobiliario basico escolar.</t>
  </si>
  <si>
    <t>sostenibilidad y conectividad de puntos vive digital.</t>
  </si>
  <si>
    <t>adquisicion e implementación y uso de las tics, para el fortalecnimiento del sector educativo en el municipio.</t>
  </si>
  <si>
    <t>apoyo  a la atencion integral, acciones de empoderamiento, emprendimeinto y participación de la muejr en el municipio de Paz de Ariporo casanare.</t>
  </si>
  <si>
    <t>tramitar la aprobación e implementación de la politica publica.</t>
  </si>
  <si>
    <t>seguimiento, supervisión y apoyo profesional.</t>
  </si>
  <si>
    <t>apoyo en la realización de campañas de empoderamiento y emprendimiento de la mujer.</t>
  </si>
  <si>
    <t>acciones de formación, capacitación emprendimiento e iniciativas productivas.</t>
  </si>
  <si>
    <t>asistencia, inclusion y atencion integral a la poblacion primera infancia, infancia, adolescencia con enfoque diferencial del municipio de Paz de Ariporo</t>
  </si>
  <si>
    <t>apoyo y fortalecimiento a los diferentes programas de atención inegral de la poblacion de primera infancia, infancia y adolescencia.</t>
  </si>
  <si>
    <t>apoyo y fortalecimiento a los diferentes programas de atención inegral de la poblacion de primera infancia, infancia y adolescencia         2. Gestion y articulación  con entidades del sector publico y privado para promover la atención integral en la población.</t>
  </si>
  <si>
    <t>promover y fortalecer y promover los espacos y mecamisnmos de participación de los NNA fomentando una escucha activa de la formación.</t>
  </si>
  <si>
    <t xml:space="preserve"> Gestion y articulación  con entidades del sector publico y privado para promover la atención integral en la población.</t>
  </si>
  <si>
    <t>fortalecimiento de las estrategias nacionales de promoción social para las familias en condicion de pobreza, pobreza extremay victimas del municipio de Paz de Ariporo.</t>
  </si>
  <si>
    <t>brindar asistencia tecnica para la implementación de porgramas dirigidos por prosperidad social a las comunidades vulnerables del municipio.</t>
  </si>
  <si>
    <t>Fortalecimiento, atención e inclusion de la población joven en programs sociales, culturales, formativos y economicos en el municipio de Paz de Ariporo.</t>
  </si>
  <si>
    <t>aprobar e implementar la politica publica.</t>
  </si>
  <si>
    <t>promover espacios y mecanismos de participación y empoderamiento de los jovenes.</t>
  </si>
  <si>
    <t>implementar la formación en desarrollo social y economico de la juventud.</t>
  </si>
  <si>
    <t>fortalecnimineto de la atencion integral a la población adulto mayor (homologado) del muniicpio de Paz de Ariporo.</t>
  </si>
  <si>
    <t>atencion integral, iniciativas productivas, ocupasionales, recreativas, bienestar, capacitación y dotación al centro hogar dia del municipio de Paz de Ariporo casanare.</t>
  </si>
  <si>
    <t>atencion integral, iniciativas productivas, ocupasionales, recreativas, bienestar y dotación al centrode bienestar hogar mi ranchito del municipio de Paz de Ariporo casanare.</t>
  </si>
  <si>
    <t>realización de estudios, diseño, construcción, mantenimeinto y adecuación de la infraestructura fisica.</t>
  </si>
  <si>
    <t>atencion integral, iniciativas productivas, ocupasionales, recreativas, bienestar y dotación al centrode bienestar hogar mi ranchito del municipio de Paz de Ariporo casanare</t>
  </si>
  <si>
    <t>implementacion de actividades deportivas, recreativas y de educación fisica para el desarrollo humano sin sedentariosmo en la poblacion del municipio de paz de Ariporo</t>
  </si>
  <si>
    <t>apoyo a la formulacion de la politica publilca para el fomento deportivo y ludico recreativo</t>
  </si>
  <si>
    <t>adquisición de implementación y dotaación para las precticas del deporte y la recreación.</t>
  </si>
  <si>
    <t>apoyo a la formacion deportiva promocion y fomento de practicas del deporte, recreacion y aprovechanmeinto del tiempo libre.</t>
  </si>
  <si>
    <t>apoyo a eventos de juegos superate y estimulos a deportistas del municipio a eventos departamentamentales y nacionales.</t>
  </si>
  <si>
    <t>Protección y garantía del aseguramiento en salud en la población del municipio de Paz de Ariporo</t>
  </si>
  <si>
    <t xml:space="preserve">Generar un acto administrativo para dar continuidad a la atención de los afiliados del Régimen Subsidiado.    </t>
  </si>
  <si>
    <t>Tatiana Abril Rojas</t>
  </si>
  <si>
    <t>Realizar acciones para el seguimiento a la prestación de servicios de salud a la población del municipio de Paz de Ariporo.</t>
  </si>
  <si>
    <t>Implementación del plan de salud pública de intervenciones colectivas para la promoción y gestión del riesgo en salud en el municipio de Paz de Ariporo</t>
  </si>
  <si>
    <t>Realizar estrategia con líderes comunitarios capacitados en AIEPI comunitario para desarrollar jornada educativa para reforzar en los temas más relevantes y de mayor interés para la comunidad  teniendo en cuenta los factores de riesgo más frecuentes que se presentan en la salud materna, perinatal, infantil y de la niñez para contribuir en la detección oportuna y el tratamiento eficaz, en el hogar y comunidad durante 3 meses para la implementación del AIEPI. Entrega de dotación y elementos de papelería a cada agente comunitario para que los mismos realicen canalización y apoyo de las acciones de búsqueda activa de gestantes y menores de 5 años con posibles riesgos.</t>
  </si>
  <si>
    <t>Estrategia de movilidad segura y prevención de siniestros viales, sensibilizando a la comunidad y promocionando los buenos comportamientos, con el fin que los Individuos, familias y comunidades adquieran conocimientos, actitudes y prácticas que le permiten promover una movilidad saludable, segura y sostenible, además de prevenir incidentes de tránsito.</t>
  </si>
  <si>
    <t xml:space="preserve">Desarrollo de estrategias diferentes (como encuentros deportivos con persona idónea que sensibilice sobre los hábitos saludables u otros relacionados a la expresión artística y cultural) para promover los hábitos saludables dirigido a adolescentes y jóvenes de 1 barrio vulnerable y dos veredas del municipio de Paz de Ariporo. Los hábitos en los cuales se hará énfasis serán: 1. Actividad física. 2. Ambientes 100% libres de humo de cigarrillo. 3. Prevención del uso nocivo del alcohol.  </t>
  </si>
  <si>
    <t xml:space="preserve">Desarrollar de una estrategia de prevención del cáncer de cuello uterino y de mama, mediante un stand ubicado en un sitio de elevada concentración poblacional con decoración alusiva a la campaña contra estos dos tipos de cáncer, donde se brindará información a través de una charla educativa a la población femenina en edad fértil en general, mínimo 50 mujeres, sobre la importancia de la realización del autoexamen de mama y periodicidad de la toma de la muestra cervicouterina.  </t>
  </si>
  <si>
    <t>Realizar acciones de conmemoración del día mundial de prevención del cáncer durante el mes de octubre resaltando la prevención del cáncer de cuello uterino, cáncer de mama.  Actividad coordinada por profesional de enfermería, en articulación con las EAPB presentes en el municipio, la actividad se debe realizar mediante un foro dirigido mínimo a 120 mujeres, con profesional experto (ginecólogo), debidamente ambientado de acuerdo a la actividad, durante la actividad se deberá enseñar la técnica del examen de mama y las acciones de autocuidado para prevención de estas neoplasias, la educación debe hacer énfasis en la importancia del acceso a los servicios de promoción y prevención para la detección de cáncer de cuello uterino, haciendo hincapié en la vacunación contra VPH en la población objeto y realización de la citología cérvico uterina a partir de los 30 años y cáncer de mama promoviendo la realización del autoexamen de Seno, examen clínico y realización de la mamografía según edad. L</t>
  </si>
  <si>
    <t xml:space="preserve">1. Dar continuidad a la implementación del CENTRO DE ESCUCHA COMUNITARIA C.E. a todo costo durante 7 meses orientado a activar las rutas de inclusión social y estrategias para el empoderamiento de las personas en su autocuidado y proyecto de vida, para la población en situación de exclusión y en general para aquellas con problemáticas en salud mental o en situación de riesgo psicosocial.   2. Dar continuidad a todo costo a la implementación de las cinco (5) ZONAS DE ORIENTACIÓN ESCOLAR ZOE del Municipio de Paz de Ariporo, lideradas por profesionales en psicología por un periodo de seis (6) Meses.  3. Actividades de enganche. 4. Socializar la Ruta de atención integral de Intento de suicidio y la ruta de atención integral de Drogas mediante la impresión y ubicación de las mismas en lugares estratégicos. 5. Diseño, producción de 2 cuñas radiales con contenidos de prevención del consumo de SPA y de conductas suicidas y 80 emisiones. </t>
  </si>
  <si>
    <t xml:space="preserve">Estrategia de movilización social durante la celebración de la Semana Andina, con el objetivo de realizar prevención del embarazo no deseado y promoción de los servicios amigables, promover el ejercicio de los derechos sexuales y reproductivos, la equidad social y de género, con enfoque intercultural y participación social. 
Se realizarán dos (2) ferias de servicios de salud a través de metodología lúdica y artística en concertación con las EAPB e IPS con presencia en el municipio, los servicios amigables del adolescente y joven, con las instituciones educativas y con la plataforma de juventud.  
</t>
  </si>
  <si>
    <t>Implementar una estrategia de maternidad segura con acciones colectivas dirigidas a promoción de la salud, prevención de la mortalidad materna y disminución de la morbilidad materna extrema y la mortalidad perinatal, a través de 750 visitas domiciliarias; tres visitas a 250 gestantes y/o recién nacidos (de máximo 3 meses de edad) con énfasis en casos de mediano y alto riesgo o con escasos controles prenatales  (con un lapso de 1 a 2 meses entre una visita y la siguiente).  Brindar información en salud orientada a reducir factores de riesgo en la salud materna e infantil, en las cuales se realizará educación relacionada con la anticoncepción, atención preconcepcional, embarazo, parto y puerperio, abordando los temas de cuidados del embarazo, signos de alarma durante el embarazo, lactancia materna, cuidados del recién nacido, vacunación, diagnóstico temprano de sífilis de VIH, ITS y Post Parto. En el marco de la estrategia, en la última visita se realizará entrega de material que refuerce una de las prácticas enseñadas y que contenga información en salud.</t>
  </si>
  <si>
    <t xml:space="preserve">Realizar conmemoración del día mundial de la lucha contra el SIDA mediante un evento lúdico educativo de promoción de factores de protectores, prevención de factores de riesgo y de reducción del estigma; coordinar junto con las EAPB e IPS que prestan servicios en el municipio para desarrollar acciones de tamizaje para VIH garantizando la asesoría de prueba voluntaria (APV) pre-test y post-test y la ruta de atención integral en casos positivos.  Se debe garantizar material didáctico y ambientación acorde a las temáticas.  </t>
  </si>
  <si>
    <t xml:space="preserve">1. Estrategia de información en salud mediante visitas casa a casa en el área urbana del municipio según datos de georreferenciación y estratificación del riesgo de transmisión de dengue, malaria, Chagas y otras ETV con presencia en el municipio, con énfasis en las prácticas claves y en los cambios de comportamientos específicos que favorecen la no existencia de los criaderos de vectores, lavado de tanques y disposición adecuada de inservibles, con  entrega de material educativo; un total de 2500 visitas. Así mismo se utilizará la herramienta Epicolletc, identificando las variables concertadas con la oficina de salud pública municipal.  2. Estrategia de información en salud en las veredas La Barranca y Sabanetas sobre la promoción de los factores protectores y la prevención de los factores de riesgo de la Enfermedad de Chagas con entrega de material educativo informativo impreso.
</t>
  </si>
  <si>
    <t>Desarrollar una estrategia intersectorial de capacitación y empoderamiento mediante 2 encuentros con niños, niñas, adolescentes o jóvenes del municipio, cada uno con mínimo 30 jóvenes del área urbana, sobre la responsabilidad que implica tener un animal de compañía a su cuidado; específicamente en los barrios o sectores más sentidos del municipio, con mayor número de mascotas (perros y gatos) con el fin de educar a la población en el significado de ser un dueño responsable de animales de compañía.</t>
  </si>
  <si>
    <t>1. Apoyar a todo costo el desarrollo de 4 jornadas nacionales o municipales de vacunación en el área urbana, según las fechas establecidas por la Secretaría Departamental o Municipal de Salud, dirigidas a población susceptible de vacunación propias del programa regular y del plan nacional de vacunación contra COVID-19, con el despliegue del equipo PAI a cargo de la jornada de vacunación y sus insumos en 4 puntos de vacunación, garantizando el acceso de la población, se deberá concertar con las IPS responsable del recurso humano PAI, EAPBs, secretaría de salud municipal. 2. Difusión de las jornadas mediante cuñas y perifoneo.</t>
  </si>
  <si>
    <t xml:space="preserve">1. Desarrollar una estrategia de Información en salud mediante Cuatro (4) jornadas de información en salud lúdico educativas, para la prevención de las enfermedades Emergentes, Reemergentes y Desatendidas como Tuberculosis, Hansen, IRA y COVID, con énfasis en la difusión de los 3 mensajes clave para la prevención, manejo y control de IRA/EDA, lavado adecuado de manos y uso adecuado del tapabocas en lugares de elevada concentración poblacional como CDI  y/o almacenes de comercio y/o bancos y/o terminal de transporte y/o plaza de mercado.  2. Desarrollar una estrategia de desparasitación antihelmíntica en articulación con la secretaría de salud Municipal dirigida a población de 5 a 14 años de edad pertenecientes a las instituciones educativas urbanas y 2 instituciones educativas en el área rural.  En el desarrollo de la estrategia se deben adelantar acciones informativas masivas dirigidas a los beneficiarios sobre la importancia y beneficios de la desparasitación, así como promoción de los momentos  claves en el lavado de manos.  El tipo de divulgación masiva de la información y educación será mediante carteles informativos de los momentos claves para del lavado de manos que deben ser ubicados en las instituciones, video clip dirigido a los padres de familia antes de realizar la desparasitación resaltando la importancia de la misma.  </t>
  </si>
  <si>
    <t>Desarrollar curso de primer respondiente para salvar vidas, en 6 módulos así:  
1. Incendios, 
2. Reanimación cardiopulmonar y atoramiento, 
3. Quemaduras y electrocución, 
4. Golpes, heridas y fracturas, 
5. Desmayos convulsiones y parto,
6. Terremotos. 
La población objeto será líderes comunitarios y/o Presidentes de Juntas de Acción Comunal.</t>
  </si>
  <si>
    <t>Desarrollar una estrategia de promoción de factores protectores y prevención de factores de riesgo de trabajadores informales de la economía del área urbana del municipio tomando como base el documento "Informe de caracterización de la población trabajadora informal - Municipio de Paz de Ariporo 2021" y matriz de riesgos focalizados:                                                                                    *Realizar intervención personalizada a 50 trabajadores informales del sector comercio brindando educación correspondiente conforme riesgos individuales detectados teniendo en cuenta la matriz de riesgos focalizados. *Garantizar la entrega de material preventivo Botiquín básico de primeros auxilios.</t>
  </si>
  <si>
    <t xml:space="preserve">1. Encuentros informativos en salud en área urbana y rural, para la promoción de la lactancia materna a gestantes y lactantes con participación mínima de 20 gestantes y/o lactantes por encuentro. Abordar los temas: importancia de la lactancia materna, beneficios de la lactancia materna y técnicas para una adecuada lactancia, mitos y realidades de la lactancia materna, alimentación complementaria.  2. Acciones de promoción de la lactancia materna durante la celebración de la semana de la lactancia materna a través de promoción a nivel institucional mediante la decoración de cinco (5) instituciones públicas de mayor concentración poblacional con temática alusiva y mediante el desarrollo de una actividad lúdico educativa de cierre tipo feria de servicios de salud. 3. Diseño y producción de una (1) cuña radial con contenido de promoción de la lactancia materna y 30 emisiones. </t>
  </si>
  <si>
    <t xml:space="preserve">1. Desarrollar con profesional de la salud experto en temas de salud sexual y reproductiva, cuatro encuentros a todo costo con la participación de 30 mujeres para un total de 120 “Mujeres Púrpuras”. Lideresas, representantes de mesas o comités municipales, presidentas de JAC, personeras y/o representantes estudiantiles, líderes de programas sociales o de organizaciones, o que cumplan un rol de liderazgo en su comunidad; en los encuentros se desarrollaran las siguientes temáticas: Prevención de violencias, Rutas de Atención, Primera Ayuda Psicológica y Salud Sexual y Reproductiva con enfoque de género. 2. Socializar la Ruta de atención integral de violencia de género y la ruta de atención integral de violencia sexual mediante la impresión y ubicación de las mismas en sitios estratégicos.  3. Diseño y producción de 2 cuñas radiales con contenidos de prevención de la violencia de género y la violencia sexual y 80 emisiones.
</t>
  </si>
  <si>
    <t xml:space="preserve">1. Tres reuniones de socialización de las actividades en el Resguardo. 2. Realizar “encuentro de sabedores”, tres (3) días por cada punto de concentración (LA ESMERALDA, SAN JOSÉ, EL CALVARIO).  3. Desarrollar a todo costo 1 jornada de salud en 3 puntos de atención en diferentes comunidades, desde una perspectiva en salud pluriétnica y pluricultural, con una duración de tres días. Para el desarrollo de la jornada se garantizará entrega de medicamentos, los profesionales de la salud occidental y siete (7) representantes de la medicina tradicional de las comunidades indígenas. Se realizará consulta de medicina general, odontología, servicios de promoción y prevención (para todos los ciclos vitales), acciones de promoción de la salud mental, prevención de las violencias y consumo de SPA con enfoque étnico cultural mediante profesional de psicología, vacunación, servicios farmacéuticos. 4. Implementar una estrategia de información en salud, coordinada con profesional de la salud y 2 gestores comunitarios indígenas, con uso del dialecto tradicional articulando tecnologías propias y otras occidentales, enfocadas a reducir la incidencia de ETV, mortalidad perinatal, infantil y de la niñez, morbilidad materna extrema, enfermedades prevalentes de la infancia, IRA, TB, COVID 19.  Los agentes comunitarios deben realizar 100 visitas casa a casa con la población en general, realizando acciones de información en salud orientadas a la co-construcción de conocimiento para reducir factores de riesgo en la salud de las comunidades indígenas. </t>
  </si>
  <si>
    <t>1. Operar el sistema de vigilancia en salud pública de acuerdo con los lineamientos, protocolos y normatividad legal vigente, realizando seguimiento al 100% de los eventos de interés en salud pública. 2. Efectuar monitoreo y seguimiento al plan de intervenciones colectivas en salud para la vigencia 2022 del municipio de Paz de Ariporo Casanare. 3. Realizar la actualización del Análisis Situacional en Salud con el modelo de determinantes sociales ASIS 2022 del municipio de Paz de Ariporo Casanare. 4. Desarrollar las acciones de planeación, monitoreo y evaluación del plan territorial de salud, con su componente operativo anual de inversiones (COAI) y el plan de acción en salud (PAS), en la plataforma SISPRO a cargo del municipio de Paz de Ariporo.</t>
  </si>
  <si>
    <t>Contratación de un rediseño institucional a través del SGR</t>
  </si>
  <si>
    <t>Garantizar la atención permanente del CESPA</t>
  </si>
  <si>
    <t xml:space="preserve">IMPLEMENTACIÓN DE ACCIONES PARA EL FORTALECIMIENTO DE LA SEGURIDAD Y LA CONVIVENCIA CIUDADANA EN EL MUNICIPIO DE PAZ DE ARIPORO </t>
  </si>
  <si>
    <t>Implementación y adecuación del CESPA para la atención integral de los menores infractores</t>
  </si>
  <si>
    <t xml:space="preserve">Implementación y adecuación del hogar de paso para la atención integral de los menores en restablecimiento de derechos. </t>
  </si>
  <si>
    <t>FORTALECIMIENTO DE ACCIONES Y ESTRATEGIAS DE ATENCIÓN A LA POBLACIÓN VÍCTIMA DEL CONFLICTO ARMADO (HOMOLOGADO) EN EL MUNICIPIO DE PAZ DE ARIPORO</t>
  </si>
  <si>
    <t>Apoyar la participación de la población víctima en los diferentes escenarios locales</t>
  </si>
  <si>
    <t>Conmemoración del día de las víctimas y del desaparecido</t>
  </si>
  <si>
    <t xml:space="preserve">Atención integral de la población víctima de la violencia </t>
  </si>
  <si>
    <t>Actualizar y ejecutar Plan Integral de Prevención a Violaciones de Derechos Humanos e Infracciones del Derecho Internacional Humanitario</t>
  </si>
  <si>
    <t>Actualización, aprobación y activación de el plan de contingencia para atender a personas víctimas del conflicto armado</t>
  </si>
  <si>
    <t>Funcionamiento de punto de atención para la población víctima</t>
  </si>
  <si>
    <t>Jornada de atención integral individual, familiar o grupal a personas</t>
  </si>
  <si>
    <t>Enlace de atención a víctimas del conflicto armado</t>
  </si>
  <si>
    <t>1|</t>
  </si>
  <si>
    <t>Acompañamiento Psicosocial a las personas víctimas del conflicto armado</t>
  </si>
  <si>
    <t>Hogares víctimas con programas de formación, proyectos productivos y generación de ingresos dentro del componente de asistencia, con enfoque diferencial para el posconflicto</t>
  </si>
  <si>
    <t>Plan de retorno y reubicación y/o Plan de acción de en articulación con la con la UARIV.</t>
  </si>
  <si>
    <t>No Programado</t>
  </si>
  <si>
    <t>DESARROLLO DE ACTIVIDADES DE ATENCION E INCLUSION A LA POBLACION EN SITUACION DE DISCAPACIDAD DEL MUNICIPIO DE PAZ DE ARIPORO</t>
  </si>
  <si>
    <t>Actualización de la política publica de la población en situación de discapacidad
Enlace para la población en situación de discapacidad</t>
  </si>
  <si>
    <t>Inclusión productiva de la población en situación de discapacidad</t>
  </si>
  <si>
    <t>FORMULACION DEL INSTRUMENTO DE PLAN DE ETNODESARROLLO Y DE POLITICA PUBLICA DE ACCIONES AFIRMATIVAS PARA LA COMUNIDAD NARP DEL MUNICIPIO DE PAZ DE ARIPORO</t>
  </si>
  <si>
    <t>Elaboración diagnóstico y caracterización de las comunidades negras, afrocolombianas, raizales y Palenqueras del Municipio</t>
  </si>
  <si>
    <t>DESARROLLO DE ACCIONES AFIRMATIVAS Y DE FORTALECIMIENTO PARA LA COMUNIDAD INDIGENA Y LA COMUNIDAD AFRODESCENDIENTE DEL MUNICIPIO DE PAZ DE ARIPORO</t>
  </si>
  <si>
    <t>Acciones afirmativas y de atención integral de la población Afrodescendiente</t>
  </si>
  <si>
    <t>Formulación de las líneas estratégicas del Plan de Etnodesarrollo y la Política pública de la Política pública de acciones afirmativas para el desarrollo integral de las comunidades negras, afrocolombianas, raizales y Palenqueras.
Talleres participativos  y de sensibilización institucional y comunitaria</t>
  </si>
  <si>
    <t>Celebración del día de la afrocolombianidad de conformidad</t>
  </si>
  <si>
    <t>Asistencia técnica a comunidades Afrodescendientes</t>
  </si>
  <si>
    <t>Acciones afirmativas y de atención integral a la comunidad indígena</t>
  </si>
  <si>
    <t>Apoyo a la consolidación y fortalecimiento de organizaciones indígenas</t>
  </si>
  <si>
    <t>Vinculación de un profesional</t>
  </si>
  <si>
    <t>DESARROLLO DE ACTIVIDADES DE ENFOQUE DIFERENCIAL E INCLUSIÓN PARA LA POBLACIÓN CON ORIENTACIÓN SEXUAL E IDENTIDAD DE GÉNERO DIVERSA EN EL MUNICIPIO DE PAZ DE ARIPORO</t>
  </si>
  <si>
    <t>Atención integral para la población con orientación sexual y de género
diversa</t>
  </si>
  <si>
    <t>APOYO EN EL PROCESO DE INCLUSIÓN Y EQUIDAD A LA POBLACIÓN REINTEGRADA Y REINCORPORADA EN EL MUNICIPIO DE PAZ DE ARIPORO</t>
  </si>
  <si>
    <t>Apoyo a programas de Reincorporación y reintegración en articulación con
la ARN</t>
  </si>
  <si>
    <t>Prevención del reclutamiento de niños, niñas, adolescentes y jóvenes en
articulación con la ARN</t>
  </si>
  <si>
    <t>DESARROLLO DE ACTIVIDADES PARA EL FORTALECIMIENTO DEL GOBIERNO TERRITORIAL EN EL MUNICIPIO DE PAZ DE ARIPORO</t>
  </si>
  <si>
    <t xml:space="preserve">Modernizar la gestión administrativa </t>
  </si>
  <si>
    <t xml:space="preserve">Fortalecimiento de la Comisaria de Familia
Fortalecimiento de  la Inspección urbana de policía y Tránsito Municipal.
</t>
  </si>
  <si>
    <t xml:space="preserve">Implementación de campañas e instrumentos de seguridad vial </t>
  </si>
  <si>
    <t xml:space="preserve">Fortalecimiento e incremento de la capacidad de reacción de los organismos de seguridad y justicia.
Fortalecimiento de la corresponsabilidad comunitaria para la resolución de conflictos sociales y cultura ciudadana .
Intervenciones sobre violencia sicosocial e integración familiar para prevención y resolución de conflictos sociales.
Construcción y rehabilitación de infraestructura de los organismos de seguridad y justicia.
Apoyo profesional para la evaluación, aprobación y seguimiento de los programas y proyectos
</t>
  </si>
  <si>
    <t xml:space="preserve">Formulación de la política municipal de protección y bienestar animal </t>
  </si>
  <si>
    <t xml:space="preserve">Construir y/o adecuar coso municipal
Dotar  coso municipal
</t>
  </si>
  <si>
    <t>Servicio de sanidad y protección animal en el coso municipal</t>
  </si>
  <si>
    <t>Realizar campañas de sensibilización en protección animal y fauna silvestre</t>
  </si>
  <si>
    <t>Apoyo a campañas de sensibilización y sustitución de vehículos de tracción animal</t>
  </si>
  <si>
    <t>FORTALECIMIENTO DE ORGANISMOS COMUNITARIOS, CONSULTIVOS Y A PROCESOS DE PARTICIPACIÓN CIUDADANA EN EL MUNICIPIO DE PAZ DE ARIPORO</t>
  </si>
  <si>
    <t>Servicio de asistencia tecnica y capacitacion a organizaciones Civiles y comunitarias
Frotalecimiento de la participacion de las JAC</t>
  </si>
  <si>
    <t>Mejoramiento de infraestructura comunal
Construccion y dotacion de infraestructura comunal</t>
  </si>
  <si>
    <t>Servicio de asistencia técnica y capacitación a veedurías ciudadanas</t>
  </si>
  <si>
    <t xml:space="preserve">Conmemoración del día de la acción comunal y eventos de cohecion social </t>
  </si>
  <si>
    <t>Formulación de la politica publica comunal</t>
  </si>
  <si>
    <t>DESARROLLO DE ACTIVIDADES DE FORTALECIMIENTO FINANCIERO EN EL MUNICIPIO DE PAZ DE ARIPORO</t>
  </si>
  <si>
    <t>Fortalecimiento fiscal, administrativo y financiera en la administración Municipal
Fortalecimiento de sistemas de información y administración financiera en el Municipio</t>
  </si>
  <si>
    <t>DESARROLLLO DE ACCIONES Y ESTRATEGIAS DE GESTIÓN Y MANEJO DEL RIESGO DE DESASTRES EN EL MUNICIPIO DE PAZ DE ARIPORO</t>
  </si>
  <si>
    <t>Atención de emergencias y damnificados  en el municipio</t>
  </si>
  <si>
    <t>Fortalecimiento del Consejo Municipal de Gestión del Riesgo</t>
  </si>
  <si>
    <t>Formulación e implementación de planes de gestión del riesgo en el área urbana y rural del municipio</t>
  </si>
  <si>
    <t>Plan Municipal de Emergencia y Contingencia Temporada Seca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</si>
</sst>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1" formatCode="_(* #,##0_);_(* \(#,##0\);_(* &quot;-&quot;_);_(@_)"/>
    <numFmt numFmtId="43" formatCode="_(* #,##0.00_);_(* \(#,##0.00\);_(* &quot;-&quot;??_);_(@_)"/>
    <numFmt numFmtId="164" formatCode="_-* #,##0.00_-;\-* #,##0.00_-;_-* &quot;-&quot;??_-;_-@_-"/>
    <numFmt numFmtId="165" formatCode="_(&quot;$&quot;\ * #,##0.00_);_(&quot;$&quot;\ * \(#,##0.00\);_(&quot;$&quot;\ * &quot;-&quot;??_);_(@_)"/>
    <numFmt numFmtId="166" formatCode="_(&quot;$&quot;\ * #,##0_);_(&quot;$&quot;\ * \(#,##0\);_(&quot;$&quot;\ * &quot;-&quot;??_);_(@_)"/>
    <numFmt numFmtId="167" formatCode="_ * #,##0_ ;_ * \-#,##0_ ;_ * &quot;-&quot;??_ ;_ @_ "/>
    <numFmt numFmtId="168" formatCode="#,##0.0"/>
    <numFmt numFmtId="169" formatCode="_(* #,##0_);_(* \(#,##0\);_(* &quot;-&quot;??_);_(@_)"/>
    <numFmt numFmtId="170" formatCode="#.##0.00"/>
    <numFmt numFmtId="171" formatCode="#.##0"/>
    <numFmt numFmtId="172" formatCode="#.#"/>
    <numFmt numFmtId="173" formatCode="_(* #.##0.00_);_(* \(#.##0.00\);_(* &quot;-&quot;??_);_(@_)"/>
  </numFmts>
  <fonts count="25" x14ac:knownFonts="1">
    <font>
      <sz val="11"/>
      <color theme="1"/>
      <name val="Calibri"/>
      <family val="2"/>
      <scheme val="minor"/>
    </font>
    <font>
      <sz val="11"/>
      <color theme="1"/>
      <name val="Calibri"/>
      <family val="2"/>
      <scheme val="minor"/>
    </font>
    <font>
      <sz val="9"/>
      <name val="Arial"/>
      <family val="2"/>
    </font>
    <font>
      <b/>
      <sz val="9"/>
      <name val="Arial"/>
      <family val="2"/>
    </font>
    <font>
      <sz val="10"/>
      <name val="Arial"/>
      <family val="2"/>
    </font>
    <font>
      <b/>
      <sz val="9"/>
      <color indexed="81"/>
      <name val="Tahoma"/>
      <family val="2"/>
    </font>
    <font>
      <b/>
      <sz val="8"/>
      <color theme="1"/>
      <name val="Calibri"/>
      <family val="2"/>
      <scheme val="minor"/>
    </font>
    <font>
      <sz val="14"/>
      <name val="Arial"/>
      <family val="2"/>
    </font>
    <font>
      <b/>
      <sz val="14"/>
      <name val="Arial"/>
      <family val="2"/>
    </font>
    <font>
      <sz val="10"/>
      <name val="Calibri"/>
      <family val="2"/>
      <scheme val="minor"/>
    </font>
    <font>
      <sz val="11"/>
      <name val="Calibri"/>
      <family val="2"/>
      <scheme val="minor"/>
    </font>
    <font>
      <b/>
      <sz val="8"/>
      <name val="Calibri"/>
      <family val="2"/>
      <scheme val="minor"/>
    </font>
    <font>
      <sz val="9"/>
      <color indexed="81"/>
      <name val="Tahoma"/>
      <family val="2"/>
    </font>
    <font>
      <b/>
      <sz val="11"/>
      <color theme="1"/>
      <name val="Calibri"/>
      <family val="2"/>
      <scheme val="minor"/>
    </font>
    <font>
      <sz val="11"/>
      <name val="Arial"/>
      <family val="2"/>
    </font>
    <font>
      <b/>
      <sz val="11"/>
      <name val="Arial"/>
      <family val="2"/>
    </font>
    <font>
      <b/>
      <sz val="9"/>
      <color theme="1"/>
      <name val="Calibri"/>
      <family val="2"/>
      <scheme val="minor"/>
    </font>
    <font>
      <sz val="9"/>
      <color theme="1"/>
      <name val="Calibri"/>
      <family val="2"/>
      <scheme val="minor"/>
    </font>
    <font>
      <sz val="9"/>
      <name val="Arial Narrow"/>
      <family val="2"/>
    </font>
    <font>
      <b/>
      <sz val="11"/>
      <name val="Calibri"/>
      <family val="2"/>
      <scheme val="minor"/>
    </font>
    <font>
      <sz val="9"/>
      <color rgb="FFFF0000"/>
      <name val="Arial"/>
      <family val="2"/>
    </font>
    <font>
      <sz val="10"/>
      <color indexed="8"/>
      <name val="Calibri"/>
      <family val="2"/>
      <scheme val="minor"/>
    </font>
    <font>
      <sz val="11"/>
      <color rgb="FFFF0000"/>
      <name val="Calibri"/>
      <family val="2"/>
      <scheme val="minor"/>
    </font>
    <font>
      <sz val="12"/>
      <name val="Arial"/>
      <family val="2"/>
    </font>
    <font>
      <sz val="10"/>
      <color rgb="FFFF0000"/>
      <name val="Calibri"/>
      <family val="2"/>
      <scheme val="minor"/>
    </font>
  </fonts>
  <fills count="13">
    <fill>
      <patternFill patternType="none"/>
    </fill>
    <fill>
      <patternFill patternType="gray125"/>
    </fill>
    <fill>
      <patternFill patternType="solid">
        <fgColor theme="0"/>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9"/>
        <bgColor indexed="64"/>
      </patternFill>
    </fill>
    <fill>
      <patternFill patternType="solid">
        <fgColor rgb="FF00B050"/>
        <bgColor indexed="64"/>
      </patternFill>
    </fill>
    <fill>
      <patternFill patternType="solid">
        <fgColor rgb="FF00B0F0"/>
        <bgColor indexed="64"/>
      </patternFill>
    </fill>
    <fill>
      <patternFill patternType="solid">
        <fgColor rgb="FFFFFF00"/>
        <bgColor indexed="64"/>
      </patternFill>
    </fill>
    <fill>
      <patternFill patternType="solid">
        <fgColor theme="7" tint="0.39997558519241921"/>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9" tint="-0.249977111117893"/>
        <bgColor indexed="64"/>
      </patternFill>
    </fill>
  </fills>
  <borders count="31">
    <border>
      <left/>
      <right/>
      <top/>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top style="thin">
        <color auto="1"/>
      </top>
      <bottom style="thin">
        <color auto="1"/>
      </bottom>
      <diagonal/>
    </border>
    <border>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top/>
      <bottom style="thin">
        <color auto="1"/>
      </bottom>
      <diagonal/>
    </border>
    <border>
      <left style="thin">
        <color auto="1"/>
      </left>
      <right style="medium">
        <color indexed="64"/>
      </right>
      <top style="thin">
        <color auto="1"/>
      </top>
      <bottom style="thin">
        <color auto="1"/>
      </bottom>
      <diagonal/>
    </border>
    <border>
      <left/>
      <right/>
      <top style="thin">
        <color auto="1"/>
      </top>
      <bottom/>
      <diagonal/>
    </border>
    <border>
      <left/>
      <right style="thin">
        <color auto="1"/>
      </right>
      <top/>
      <bottom style="thin">
        <color auto="1"/>
      </bottom>
      <diagonal/>
    </border>
    <border>
      <left style="thin">
        <color auto="1"/>
      </left>
      <right style="medium">
        <color indexed="64"/>
      </right>
      <top/>
      <bottom style="thin">
        <color auto="1"/>
      </bottom>
      <diagonal/>
    </border>
    <border>
      <left style="thin">
        <color auto="1"/>
      </left>
      <right/>
      <top/>
      <bottom/>
      <diagonal/>
    </border>
    <border>
      <left/>
      <right style="thin">
        <color auto="1"/>
      </right>
      <top/>
      <bottom/>
      <diagonal/>
    </border>
    <border>
      <left style="thin">
        <color auto="1"/>
      </left>
      <right style="medium">
        <color indexed="64"/>
      </right>
      <top style="thin">
        <color auto="1"/>
      </top>
      <bottom/>
      <diagonal/>
    </border>
    <border>
      <left style="medium">
        <color indexed="64"/>
      </left>
      <right style="thin">
        <color auto="1"/>
      </right>
      <top style="medium">
        <color indexed="64"/>
      </top>
      <bottom style="thin">
        <color auto="1"/>
      </bottom>
      <diagonal/>
    </border>
    <border>
      <left style="thin">
        <color auto="1"/>
      </left>
      <right/>
      <top style="medium">
        <color indexed="64"/>
      </top>
      <bottom/>
      <diagonal/>
    </border>
    <border>
      <left/>
      <right/>
      <top style="medium">
        <color indexed="64"/>
      </top>
      <bottom/>
      <diagonal/>
    </border>
    <border>
      <left/>
      <right style="thin">
        <color auto="1"/>
      </right>
      <top style="medium">
        <color indexed="64"/>
      </top>
      <bottom/>
      <diagonal/>
    </border>
    <border>
      <left style="thin">
        <color auto="1"/>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right style="medium">
        <color indexed="64"/>
      </right>
      <top style="thin">
        <color auto="1"/>
      </top>
      <bottom style="thin">
        <color auto="1"/>
      </bottom>
      <diagonal/>
    </border>
    <border>
      <left style="medium">
        <color indexed="64"/>
      </left>
      <right style="thin">
        <color auto="1"/>
      </right>
      <top style="thin">
        <color auto="1"/>
      </top>
      <bottom/>
      <diagonal/>
    </border>
    <border>
      <left/>
      <right style="medium">
        <color indexed="64"/>
      </right>
      <top style="thin">
        <color auto="1"/>
      </top>
      <bottom/>
      <diagonal/>
    </border>
    <border>
      <left style="double">
        <color theme="0" tint="-0.14996795556505021"/>
      </left>
      <right style="double">
        <color theme="0" tint="-0.14996795556505021"/>
      </right>
      <top style="double">
        <color theme="0" tint="-0.14996795556505021"/>
      </top>
      <bottom style="double">
        <color theme="0" tint="-0.14996795556505021"/>
      </bottom>
      <diagonal/>
    </border>
  </borders>
  <cellStyleXfs count="6">
    <xf numFmtId="0" fontId="0" fillId="0" borderId="0"/>
    <xf numFmtId="43" fontId="1" fillId="0" borderId="0" applyFont="0" applyFill="0" applyBorder="0" applyAlignment="0" applyProtection="0"/>
    <xf numFmtId="165" fontId="1" fillId="0" borderId="0" applyFont="0" applyFill="0" applyBorder="0" applyAlignment="0" applyProtection="0"/>
    <xf numFmtId="0" fontId="4" fillId="0" borderId="0"/>
    <xf numFmtId="41" fontId="1" fillId="0" borderId="0" applyFont="0" applyFill="0" applyBorder="0" applyAlignment="0" applyProtection="0"/>
    <xf numFmtId="9" fontId="1" fillId="0" borderId="0" applyFont="0" applyFill="0" applyBorder="0" applyAlignment="0" applyProtection="0"/>
  </cellStyleXfs>
  <cellXfs count="315">
    <xf numFmtId="0" fontId="0" fillId="0" borderId="0" xfId="0"/>
    <xf numFmtId="3" fontId="2" fillId="0" borderId="3" xfId="0" applyNumberFormat="1" applyFont="1" applyBorder="1" applyAlignment="1">
      <alignment horizontal="center" vertical="center" wrapText="1"/>
    </xf>
    <xf numFmtId="43" fontId="3" fillId="3" borderId="2" xfId="1" applyFont="1" applyFill="1" applyBorder="1" applyAlignment="1">
      <alignment horizontal="center" vertical="center" wrapText="1"/>
    </xf>
    <xf numFmtId="4" fontId="3" fillId="3" borderId="2" xfId="0" applyNumberFormat="1" applyFont="1" applyFill="1" applyBorder="1" applyAlignment="1">
      <alignment horizontal="center" vertical="center" wrapText="1"/>
    </xf>
    <xf numFmtId="43" fontId="6" fillId="7" borderId="3" xfId="1" applyFont="1" applyFill="1" applyBorder="1"/>
    <xf numFmtId="3" fontId="3" fillId="3" borderId="8" xfId="0" applyNumberFormat="1" applyFont="1" applyFill="1" applyBorder="1" applyAlignment="1">
      <alignment horizontal="center" vertical="center" wrapText="1"/>
    </xf>
    <xf numFmtId="3" fontId="3" fillId="3" borderId="10" xfId="0" applyNumberFormat="1" applyFont="1" applyFill="1" applyBorder="1" applyAlignment="1">
      <alignment horizontal="center" vertical="center" wrapText="1"/>
    </xf>
    <xf numFmtId="43" fontId="6" fillId="7" borderId="4" xfId="1" applyFont="1" applyFill="1" applyBorder="1"/>
    <xf numFmtId="14" fontId="8" fillId="0" borderId="3" xfId="0" applyNumberFormat="1" applyFont="1" applyBorder="1" applyAlignment="1">
      <alignment horizontal="left" vertical="center" wrapText="1"/>
    </xf>
    <xf numFmtId="43" fontId="6" fillId="6" borderId="2" xfId="1" applyFont="1" applyFill="1" applyBorder="1"/>
    <xf numFmtId="43" fontId="6" fillId="6" borderId="10" xfId="1" applyFont="1" applyFill="1" applyBorder="1"/>
    <xf numFmtId="43" fontId="6" fillId="7" borderId="5" xfId="1" applyFont="1" applyFill="1" applyBorder="1" applyAlignment="1">
      <alignment horizontal="center"/>
    </xf>
    <xf numFmtId="43" fontId="6" fillId="6" borderId="8" xfId="1" applyFont="1" applyFill="1" applyBorder="1" applyAlignment="1">
      <alignment horizontal="center"/>
    </xf>
    <xf numFmtId="0" fontId="10" fillId="0" borderId="0" xfId="0" applyFont="1"/>
    <xf numFmtId="43" fontId="11" fillId="7" borderId="5" xfId="1" applyFont="1" applyFill="1" applyBorder="1" applyAlignment="1">
      <alignment horizontal="center"/>
    </xf>
    <xf numFmtId="43" fontId="11" fillId="7" borderId="3" xfId="1" applyFont="1" applyFill="1" applyBorder="1"/>
    <xf numFmtId="43" fontId="11" fillId="7" borderId="4" xfId="1" applyFont="1" applyFill="1" applyBorder="1"/>
    <xf numFmtId="43" fontId="11" fillId="6" borderId="2" xfId="1" applyFont="1" applyFill="1" applyBorder="1"/>
    <xf numFmtId="43" fontId="11" fillId="6" borderId="10" xfId="1" applyFont="1" applyFill="1" applyBorder="1"/>
    <xf numFmtId="3" fontId="2" fillId="0" borderId="3" xfId="0" applyNumberFormat="1" applyFont="1" applyBorder="1" applyAlignment="1">
      <alignment horizontal="justify" vertical="center" wrapText="1"/>
    </xf>
    <xf numFmtId="0" fontId="10" fillId="0" borderId="0" xfId="0" applyFont="1" applyAlignment="1">
      <alignment horizontal="justify"/>
    </xf>
    <xf numFmtId="164" fontId="10" fillId="0" borderId="0" xfId="0" applyNumberFormat="1" applyFont="1"/>
    <xf numFmtId="0" fontId="0" fillId="9" borderId="0" xfId="0" applyFill="1"/>
    <xf numFmtId="0" fontId="0" fillId="8" borderId="0" xfId="0" applyFill="1"/>
    <xf numFmtId="1" fontId="0" fillId="0" borderId="0" xfId="0" applyNumberFormat="1"/>
    <xf numFmtId="14" fontId="15" fillId="0" borderId="12" xfId="0" applyNumberFormat="1" applyFont="1" applyBorder="1" applyAlignment="1">
      <alignment horizontal="left" vertical="center" wrapText="1"/>
    </xf>
    <xf numFmtId="165" fontId="15" fillId="0" borderId="13" xfId="2" applyFont="1" applyBorder="1" applyAlignment="1">
      <alignment horizontal="left" vertical="center"/>
    </xf>
    <xf numFmtId="43" fontId="13" fillId="7" borderId="3" xfId="1" applyFont="1" applyFill="1" applyBorder="1"/>
    <xf numFmtId="165" fontId="13" fillId="7" borderId="3" xfId="2" applyFont="1" applyFill="1" applyBorder="1"/>
    <xf numFmtId="165" fontId="0" fillId="0" borderId="0" xfId="2" applyFont="1"/>
    <xf numFmtId="4" fontId="0" fillId="0" borderId="0" xfId="0" applyNumberFormat="1"/>
    <xf numFmtId="165" fontId="0" fillId="0" borderId="0" xfId="2" applyFont="1" applyFill="1"/>
    <xf numFmtId="3" fontId="15" fillId="11" borderId="3" xfId="0" applyNumberFormat="1" applyFont="1" applyFill="1" applyBorder="1" applyAlignment="1">
      <alignment horizontal="center" vertical="center" wrapText="1"/>
    </xf>
    <xf numFmtId="165" fontId="15" fillId="3" borderId="3" xfId="2" applyFont="1" applyFill="1" applyBorder="1" applyAlignment="1">
      <alignment horizontal="center" vertical="center" wrapText="1"/>
    </xf>
    <xf numFmtId="43" fontId="13" fillId="11" borderId="3" xfId="1" applyFont="1" applyFill="1" applyBorder="1" applyAlignment="1">
      <alignment horizontal="center"/>
    </xf>
    <xf numFmtId="43" fontId="13" fillId="11" borderId="3" xfId="1" applyFont="1" applyFill="1" applyBorder="1"/>
    <xf numFmtId="165" fontId="13" fillId="10" borderId="3" xfId="2" applyFont="1" applyFill="1" applyBorder="1"/>
    <xf numFmtId="43" fontId="13" fillId="6" borderId="3" xfId="1" applyFont="1" applyFill="1" applyBorder="1"/>
    <xf numFmtId="165" fontId="13" fillId="6" borderId="3" xfId="2" applyFont="1" applyFill="1" applyBorder="1"/>
    <xf numFmtId="0" fontId="0" fillId="0" borderId="0" xfId="0" applyFill="1"/>
    <xf numFmtId="43" fontId="16" fillId="7" borderId="5" xfId="1" applyFont="1" applyFill="1" applyBorder="1" applyAlignment="1">
      <alignment horizontal="center"/>
    </xf>
    <xf numFmtId="43" fontId="16" fillId="7" borderId="3" xfId="1" applyFont="1" applyFill="1" applyBorder="1"/>
    <xf numFmtId="43" fontId="16" fillId="7" borderId="4" xfId="1" applyFont="1" applyFill="1" applyBorder="1"/>
    <xf numFmtId="0" fontId="17" fillId="0" borderId="0" xfId="0" applyFont="1"/>
    <xf numFmtId="4" fontId="14" fillId="0" borderId="0" xfId="2" applyNumberFormat="1" applyFont="1" applyFill="1" applyBorder="1" applyAlignment="1">
      <alignment horizontal="center" vertical="center" wrapText="1"/>
    </xf>
    <xf numFmtId="41" fontId="2" fillId="0" borderId="3" xfId="4" applyFont="1" applyFill="1" applyBorder="1" applyAlignment="1">
      <alignment horizontal="center" vertical="center" wrapText="1"/>
    </xf>
    <xf numFmtId="3" fontId="2" fillId="0" borderId="3" xfId="1" applyNumberFormat="1" applyFont="1" applyFill="1" applyBorder="1" applyAlignment="1">
      <alignment horizontal="center" vertical="center" wrapText="1"/>
    </xf>
    <xf numFmtId="43" fontId="11" fillId="6" borderId="5" xfId="1" applyFont="1" applyFill="1" applyBorder="1" applyAlignment="1">
      <alignment horizontal="center"/>
    </xf>
    <xf numFmtId="43" fontId="11" fillId="6" borderId="3" xfId="1" applyFont="1" applyFill="1" applyBorder="1"/>
    <xf numFmtId="0" fontId="0" fillId="0" borderId="0" xfId="0" applyAlignment="1">
      <alignment horizontal="center"/>
    </xf>
    <xf numFmtId="169" fontId="0" fillId="0" borderId="0" xfId="1" applyNumberFormat="1" applyFont="1" applyAlignment="1">
      <alignment horizontal="center"/>
    </xf>
    <xf numFmtId="3" fontId="0" fillId="0" borderId="0" xfId="0" applyNumberFormat="1" applyAlignment="1">
      <alignment horizontal="center"/>
    </xf>
    <xf numFmtId="3" fontId="3" fillId="0" borderId="3" xfId="1" applyNumberFormat="1" applyFont="1" applyFill="1" applyBorder="1" applyAlignment="1">
      <alignment horizontal="center" vertical="center" wrapText="1"/>
    </xf>
    <xf numFmtId="0" fontId="0" fillId="0" borderId="3" xfId="0" applyBorder="1"/>
    <xf numFmtId="0" fontId="0" fillId="0" borderId="3" xfId="0" applyBorder="1" applyAlignment="1">
      <alignment horizontal="center"/>
    </xf>
    <xf numFmtId="3" fontId="0" fillId="0" borderId="3" xfId="0" applyNumberFormat="1" applyBorder="1" applyAlignment="1">
      <alignment horizontal="center"/>
    </xf>
    <xf numFmtId="3" fontId="0" fillId="0" borderId="3" xfId="1" applyNumberFormat="1" applyFont="1" applyBorder="1" applyAlignment="1">
      <alignment horizontal="center"/>
    </xf>
    <xf numFmtId="0" fontId="9" fillId="11" borderId="3" xfId="0" applyFont="1" applyFill="1" applyBorder="1" applyAlignment="1">
      <alignment horizontal="justify" vertical="center" wrapText="1"/>
    </xf>
    <xf numFmtId="0" fontId="9" fillId="11" borderId="3" xfId="0" applyFont="1" applyFill="1" applyBorder="1" applyAlignment="1">
      <alignment horizontal="center" vertical="center" wrapText="1"/>
    </xf>
    <xf numFmtId="3" fontId="9" fillId="11" borderId="3" xfId="0" applyNumberFormat="1" applyFont="1" applyFill="1" applyBorder="1" applyAlignment="1">
      <alignment horizontal="justify" vertical="center" wrapText="1"/>
    </xf>
    <xf numFmtId="3" fontId="9" fillId="11" borderId="3" xfId="0" applyNumberFormat="1" applyFont="1" applyFill="1" applyBorder="1" applyAlignment="1">
      <alignment horizontal="center" vertical="center" wrapText="1"/>
    </xf>
    <xf numFmtId="1" fontId="8" fillId="0" borderId="3" xfId="0" applyNumberFormat="1" applyFont="1" applyBorder="1" applyAlignment="1">
      <alignment horizontal="center" vertical="center"/>
    </xf>
    <xf numFmtId="1" fontId="9" fillId="11" borderId="3" xfId="0" applyNumberFormat="1" applyFont="1" applyFill="1" applyBorder="1" applyAlignment="1">
      <alignment horizontal="center" vertical="center" wrapText="1"/>
    </xf>
    <xf numFmtId="1" fontId="10" fillId="0" borderId="0" xfId="0" applyNumberFormat="1" applyFont="1"/>
    <xf numFmtId="9" fontId="9" fillId="11" borderId="3" xfId="0" applyNumberFormat="1" applyFont="1" applyFill="1" applyBorder="1" applyAlignment="1">
      <alignment horizontal="center" vertical="center" wrapText="1"/>
    </xf>
    <xf numFmtId="3" fontId="20" fillId="0" borderId="3" xfId="1" applyNumberFormat="1" applyFont="1" applyFill="1" applyBorder="1" applyAlignment="1">
      <alignment horizontal="center" vertical="center" wrapText="1"/>
    </xf>
    <xf numFmtId="0" fontId="0" fillId="0" borderId="3" xfId="0" applyFill="1" applyBorder="1"/>
    <xf numFmtId="3" fontId="0" fillId="0" borderId="3" xfId="0" applyNumberFormat="1" applyFill="1" applyBorder="1" applyAlignment="1">
      <alignment horizontal="center"/>
    </xf>
    <xf numFmtId="169" fontId="0" fillId="0" borderId="3" xfId="1" applyNumberFormat="1" applyFont="1" applyFill="1" applyBorder="1" applyAlignment="1">
      <alignment horizontal="center"/>
    </xf>
    <xf numFmtId="3" fontId="0" fillId="0" borderId="0" xfId="0" applyNumberFormat="1"/>
    <xf numFmtId="1" fontId="0" fillId="0" borderId="0" xfId="0" applyNumberFormat="1" applyFill="1"/>
    <xf numFmtId="3" fontId="2" fillId="8" borderId="3" xfId="0" applyNumberFormat="1" applyFont="1" applyFill="1" applyBorder="1" applyAlignment="1">
      <alignment horizontal="center" vertical="center" wrapText="1"/>
    </xf>
    <xf numFmtId="3" fontId="3" fillId="3" borderId="2" xfId="0" applyNumberFormat="1" applyFont="1" applyFill="1" applyBorder="1" applyAlignment="1">
      <alignment horizontal="center" vertical="center" wrapText="1"/>
    </xf>
    <xf numFmtId="3" fontId="3" fillId="3" borderId="2" xfId="0" applyNumberFormat="1" applyFont="1" applyFill="1" applyBorder="1" applyAlignment="1">
      <alignment horizontal="center" vertical="center" wrapText="1"/>
    </xf>
    <xf numFmtId="3" fontId="15" fillId="3" borderId="3" xfId="0" applyNumberFormat="1" applyFont="1" applyFill="1" applyBorder="1" applyAlignment="1">
      <alignment horizontal="center" vertical="center" wrapText="1"/>
    </xf>
    <xf numFmtId="165" fontId="15" fillId="10" borderId="3" xfId="2" applyFont="1" applyFill="1" applyBorder="1" applyAlignment="1">
      <alignment horizontal="center" vertical="center" wrapText="1"/>
    </xf>
    <xf numFmtId="0" fontId="8" fillId="0" borderId="3" xfId="0" applyFont="1" applyBorder="1" applyAlignment="1">
      <alignment horizontal="left" vertical="center" wrapText="1"/>
    </xf>
    <xf numFmtId="0" fontId="8" fillId="0" borderId="3" xfId="0" applyFont="1" applyBorder="1" applyAlignment="1">
      <alignment horizontal="left" vertical="center"/>
    </xf>
    <xf numFmtId="0" fontId="8" fillId="0" borderId="3" xfId="0" applyFont="1" applyBorder="1" applyAlignment="1">
      <alignment horizontal="center" vertical="center"/>
    </xf>
    <xf numFmtId="0" fontId="8" fillId="0" borderId="4" xfId="0" applyFont="1" applyBorder="1" applyAlignment="1">
      <alignment horizontal="left" vertical="center"/>
    </xf>
    <xf numFmtId="0" fontId="7" fillId="0" borderId="7" xfId="0" applyFont="1" applyBorder="1" applyAlignment="1">
      <alignment horizontal="left" vertical="center"/>
    </xf>
    <xf numFmtId="0" fontId="8" fillId="0" borderId="7" xfId="0" applyFont="1" applyBorder="1" applyAlignment="1">
      <alignment horizontal="left" vertical="center"/>
    </xf>
    <xf numFmtId="0" fontId="8" fillId="0" borderId="7" xfId="0" applyFont="1" applyBorder="1" applyAlignment="1">
      <alignment horizontal="center" vertical="center"/>
    </xf>
    <xf numFmtId="0" fontId="8" fillId="0" borderId="5" xfId="0" applyFont="1" applyBorder="1" applyAlignment="1">
      <alignment horizontal="left" vertical="center"/>
    </xf>
    <xf numFmtId="0" fontId="9" fillId="0" borderId="3" xfId="0" applyFont="1" applyBorder="1" applyAlignment="1">
      <alignment horizontal="justify" vertical="center" wrapText="1"/>
    </xf>
    <xf numFmtId="0" fontId="9" fillId="0" borderId="3" xfId="0" applyFont="1" applyBorder="1" applyAlignment="1">
      <alignment horizontal="center" vertical="center" wrapText="1"/>
    </xf>
    <xf numFmtId="0" fontId="2" fillId="0" borderId="3" xfId="0" applyFont="1" applyBorder="1" applyAlignment="1">
      <alignment horizontal="center" vertical="center" wrapText="1"/>
    </xf>
    <xf numFmtId="1" fontId="2" fillId="0" borderId="3" xfId="0" applyNumberFormat="1" applyFont="1" applyBorder="1" applyAlignment="1">
      <alignment horizontal="center" vertical="center" wrapText="1"/>
    </xf>
    <xf numFmtId="3" fontId="10" fillId="0" borderId="0" xfId="0" applyNumberFormat="1" applyFont="1"/>
    <xf numFmtId="1" fontId="8" fillId="0" borderId="4" xfId="0" applyNumberFormat="1" applyFont="1" applyBorder="1" applyAlignment="1">
      <alignment horizontal="left" vertical="center" wrapText="1"/>
    </xf>
    <xf numFmtId="170" fontId="8" fillId="0" borderId="7" xfId="1" applyNumberFormat="1" applyFont="1" applyBorder="1" applyAlignment="1">
      <alignment horizontal="center" vertical="center"/>
    </xf>
    <xf numFmtId="170" fontId="3" fillId="3" borderId="2" xfId="1" applyNumberFormat="1" applyFont="1" applyFill="1" applyBorder="1" applyAlignment="1">
      <alignment horizontal="center" vertical="center" wrapText="1"/>
    </xf>
    <xf numFmtId="170" fontId="3" fillId="3" borderId="10" xfId="1" applyNumberFormat="1" applyFont="1" applyFill="1" applyBorder="1" applyAlignment="1">
      <alignment horizontal="center" vertical="center" wrapText="1"/>
    </xf>
    <xf numFmtId="43" fontId="6" fillId="7" borderId="3" xfId="1" applyFont="1" applyFill="1" applyBorder="1" applyAlignment="1">
      <alignment horizontal="center"/>
    </xf>
    <xf numFmtId="170" fontId="6" fillId="7" borderId="3" xfId="1" applyNumberFormat="1" applyFont="1" applyFill="1" applyBorder="1" applyAlignment="1">
      <alignment horizontal="center"/>
    </xf>
    <xf numFmtId="170" fontId="6" fillId="7" borderId="4" xfId="1" applyNumberFormat="1" applyFont="1" applyFill="1" applyBorder="1" applyAlignment="1">
      <alignment horizontal="center"/>
    </xf>
    <xf numFmtId="43" fontId="6" fillId="6" borderId="2" xfId="1" applyFont="1" applyFill="1" applyBorder="1" applyAlignment="1">
      <alignment horizontal="center"/>
    </xf>
    <xf numFmtId="170" fontId="6" fillId="6" borderId="2" xfId="1" applyNumberFormat="1" applyFont="1" applyFill="1" applyBorder="1" applyAlignment="1">
      <alignment horizontal="center"/>
    </xf>
    <xf numFmtId="170" fontId="6" fillId="6" borderId="10" xfId="1" applyNumberFormat="1" applyFont="1" applyFill="1" applyBorder="1" applyAlignment="1">
      <alignment horizontal="center"/>
    </xf>
    <xf numFmtId="0" fontId="3" fillId="2" borderId="10" xfId="0" applyFont="1" applyFill="1" applyBorder="1" applyAlignment="1">
      <alignment vertical="center" textRotation="90" wrapText="1"/>
    </xf>
    <xf numFmtId="0" fontId="3" fillId="2" borderId="13" xfId="0" applyFont="1" applyFill="1" applyBorder="1" applyAlignment="1">
      <alignment vertical="center" textRotation="90" wrapText="1"/>
    </xf>
    <xf numFmtId="0" fontId="3" fillId="2" borderId="13" xfId="0" applyFont="1" applyFill="1" applyBorder="1" applyAlignment="1">
      <alignment horizontal="center" vertical="center" textRotation="90" wrapText="1"/>
    </xf>
    <xf numFmtId="1" fontId="3" fillId="2" borderId="13" xfId="0" applyNumberFormat="1" applyFont="1" applyFill="1" applyBorder="1" applyAlignment="1">
      <alignment vertical="center" textRotation="90" wrapText="1"/>
    </xf>
    <xf numFmtId="170" fontId="3" fillId="2" borderId="13" xfId="1" applyNumberFormat="1" applyFont="1" applyFill="1" applyBorder="1" applyAlignment="1">
      <alignment horizontal="center" vertical="center" textRotation="90" wrapText="1"/>
    </xf>
    <xf numFmtId="0" fontId="3" fillId="2" borderId="8" xfId="0" applyFont="1" applyFill="1" applyBorder="1" applyAlignment="1">
      <alignment vertical="center" textRotation="90" wrapText="1"/>
    </xf>
    <xf numFmtId="1" fontId="9" fillId="0" borderId="3" xfId="0" applyNumberFormat="1" applyFont="1" applyBorder="1" applyAlignment="1">
      <alignment horizontal="justify" vertical="center" wrapText="1"/>
    </xf>
    <xf numFmtId="4" fontId="21" fillId="0" borderId="3" xfId="0" applyNumberFormat="1" applyFont="1" applyBorder="1" applyAlignment="1">
      <alignment horizontal="center" vertical="center"/>
    </xf>
    <xf numFmtId="0" fontId="9" fillId="9" borderId="3" xfId="0" applyFont="1" applyFill="1" applyBorder="1" applyAlignment="1">
      <alignment horizontal="justify" vertical="center" wrapText="1"/>
    </xf>
    <xf numFmtId="0" fontId="10" fillId="9" borderId="0" xfId="0" applyFont="1" applyFill="1"/>
    <xf numFmtId="0" fontId="9" fillId="8" borderId="3" xfId="0" applyFont="1" applyFill="1" applyBorder="1" applyAlignment="1">
      <alignment horizontal="justify" vertical="center" wrapText="1"/>
    </xf>
    <xf numFmtId="0" fontId="10" fillId="0" borderId="3" xfId="0" applyFont="1" applyBorder="1" applyAlignment="1">
      <alignment horizontal="justify" vertical="center" wrapText="1"/>
    </xf>
    <xf numFmtId="0" fontId="19" fillId="0" borderId="0" xfId="0" applyFont="1"/>
    <xf numFmtId="0" fontId="19" fillId="0" borderId="0" xfId="0" applyFont="1" applyAlignment="1">
      <alignment horizontal="center"/>
    </xf>
    <xf numFmtId="1" fontId="19" fillId="0" borderId="0" xfId="0" applyNumberFormat="1" applyFont="1" applyAlignment="1">
      <alignment wrapText="1"/>
    </xf>
    <xf numFmtId="43" fontId="19" fillId="0" borderId="0" xfId="1" applyFont="1" applyFill="1" applyAlignment="1">
      <alignment horizontal="center"/>
    </xf>
    <xf numFmtId="170" fontId="19" fillId="0" borderId="0" xfId="1" applyNumberFormat="1" applyFont="1" applyFill="1" applyAlignment="1">
      <alignment horizontal="center"/>
    </xf>
    <xf numFmtId="0" fontId="10" fillId="0" borderId="0" xfId="0" applyFont="1" applyAlignment="1">
      <alignment horizontal="center"/>
    </xf>
    <xf numFmtId="1" fontId="10" fillId="0" borderId="0" xfId="0" applyNumberFormat="1" applyFont="1" applyAlignment="1">
      <alignment wrapText="1"/>
    </xf>
    <xf numFmtId="170" fontId="10" fillId="0" borderId="0" xfId="1" applyNumberFormat="1" applyFont="1" applyFill="1" applyAlignment="1">
      <alignment horizontal="center"/>
    </xf>
    <xf numFmtId="1" fontId="0" fillId="0" borderId="0" xfId="0" applyNumberFormat="1" applyAlignment="1">
      <alignment wrapText="1"/>
    </xf>
    <xf numFmtId="170" fontId="0" fillId="0" borderId="0" xfId="1" applyNumberFormat="1" applyFont="1" applyAlignment="1">
      <alignment horizontal="center"/>
    </xf>
    <xf numFmtId="3" fontId="3" fillId="3" borderId="2" xfId="0" applyNumberFormat="1" applyFont="1" applyFill="1" applyBorder="1" applyAlignment="1">
      <alignment horizontal="center" vertical="center" wrapText="1"/>
    </xf>
    <xf numFmtId="0" fontId="8" fillId="0" borderId="4" xfId="0" applyFont="1" applyBorder="1" applyAlignment="1">
      <alignment horizontal="left" vertical="center"/>
    </xf>
    <xf numFmtId="0" fontId="8" fillId="0" borderId="7" xfId="0" applyFont="1" applyBorder="1" applyAlignment="1">
      <alignment horizontal="left" vertical="center"/>
    </xf>
    <xf numFmtId="0" fontId="8" fillId="0" borderId="5" xfId="0" applyFont="1" applyBorder="1" applyAlignment="1">
      <alignment horizontal="left" vertical="center"/>
    </xf>
    <xf numFmtId="0" fontId="8" fillId="9" borderId="3" xfId="0" applyFont="1" applyFill="1" applyBorder="1" applyAlignment="1">
      <alignment horizontal="left" vertical="center"/>
    </xf>
    <xf numFmtId="0" fontId="8" fillId="8" borderId="3" xfId="0" applyFont="1" applyFill="1" applyBorder="1" applyAlignment="1">
      <alignment horizontal="left" vertical="center"/>
    </xf>
    <xf numFmtId="0" fontId="3" fillId="0" borderId="10" xfId="0" applyFont="1" applyBorder="1" applyAlignment="1">
      <alignment vertical="center" textRotation="90" wrapText="1"/>
    </xf>
    <xf numFmtId="0" fontId="3" fillId="0" borderId="13" xfId="0" applyFont="1" applyBorder="1" applyAlignment="1">
      <alignment vertical="center" textRotation="90" wrapText="1"/>
    </xf>
    <xf numFmtId="0" fontId="3" fillId="0" borderId="8" xfId="0" applyFont="1" applyBorder="1" applyAlignment="1">
      <alignment vertical="center" textRotation="90" wrapText="1"/>
    </xf>
    <xf numFmtId="0" fontId="9" fillId="0" borderId="2" xfId="0" applyFont="1" applyBorder="1" applyAlignment="1">
      <alignment vertical="center" wrapText="1"/>
    </xf>
    <xf numFmtId="0" fontId="9" fillId="0" borderId="2" xfId="0" applyFont="1" applyBorder="1" applyAlignment="1">
      <alignment horizontal="center" vertical="center" wrapText="1"/>
    </xf>
    <xf numFmtId="3" fontId="2" fillId="0" borderId="2" xfId="1" applyNumberFormat="1" applyFont="1" applyFill="1" applyBorder="1" applyAlignment="1">
      <alignment vertical="center" wrapText="1"/>
    </xf>
    <xf numFmtId="0" fontId="2"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4" fillId="0" borderId="3" xfId="0" applyFont="1" applyBorder="1" applyAlignment="1">
      <alignment horizontal="center" vertical="center" wrapText="1"/>
    </xf>
    <xf numFmtId="1" fontId="14" fillId="0" borderId="3" xfId="0" applyNumberFormat="1" applyFont="1" applyBorder="1" applyAlignment="1">
      <alignment horizontal="left" vertical="center" wrapText="1" indent="3"/>
    </xf>
    <xf numFmtId="3" fontId="14" fillId="0" borderId="3" xfId="0" applyNumberFormat="1" applyFont="1" applyBorder="1" applyAlignment="1">
      <alignment horizontal="center" vertical="center" wrapText="1"/>
    </xf>
    <xf numFmtId="3" fontId="10" fillId="0" borderId="3" xfId="0" applyNumberFormat="1" applyFont="1" applyBorder="1" applyAlignment="1">
      <alignment horizontal="center" vertical="center" wrapText="1"/>
    </xf>
    <xf numFmtId="0" fontId="14" fillId="0" borderId="5" xfId="0" applyFont="1" applyBorder="1" applyAlignment="1">
      <alignment horizontal="center" vertical="center" wrapText="1"/>
    </xf>
    <xf numFmtId="0" fontId="14" fillId="0" borderId="3" xfId="0" applyFont="1" applyBorder="1" applyAlignment="1">
      <alignment horizontal="justify" vertical="center" wrapText="1"/>
    </xf>
    <xf numFmtId="1" fontId="14" fillId="0" borderId="3" xfId="0" applyNumberFormat="1" applyFont="1" applyBorder="1" applyAlignment="1">
      <alignment horizontal="center" vertical="center" wrapText="1"/>
    </xf>
    <xf numFmtId="3" fontId="14" fillId="0" borderId="3" xfId="0" applyNumberFormat="1" applyFont="1" applyBorder="1" applyAlignment="1">
      <alignment horizontal="justify" vertical="center" wrapText="1"/>
    </xf>
    <xf numFmtId="0" fontId="10" fillId="0" borderId="2" xfId="0" applyFont="1" applyBorder="1" applyAlignment="1">
      <alignment horizontal="justify" vertical="center" wrapText="1"/>
    </xf>
    <xf numFmtId="0" fontId="10" fillId="0" borderId="2" xfId="0" applyFont="1" applyBorder="1" applyAlignment="1">
      <alignment horizontal="center" vertical="center" wrapText="1"/>
    </xf>
    <xf numFmtId="2" fontId="14" fillId="0" borderId="3" xfId="0" applyNumberFormat="1" applyFont="1" applyBorder="1" applyAlignment="1">
      <alignment horizontal="center" vertical="center" wrapText="1"/>
    </xf>
    <xf numFmtId="3" fontId="14" fillId="0" borderId="2" xfId="0" applyNumberFormat="1" applyFont="1" applyBorder="1" applyAlignment="1">
      <alignment horizontal="center" vertical="center" wrapText="1"/>
    </xf>
    <xf numFmtId="9" fontId="9" fillId="0" borderId="3" xfId="0" applyNumberFormat="1" applyFont="1" applyBorder="1" applyAlignment="1">
      <alignment horizontal="center" vertical="center" wrapText="1"/>
    </xf>
    <xf numFmtId="9" fontId="2" fillId="0" borderId="3" xfId="5" applyFont="1" applyFill="1" applyBorder="1" applyAlignment="1">
      <alignment horizontal="center" vertical="center" wrapText="1"/>
    </xf>
    <xf numFmtId="0" fontId="9" fillId="0" borderId="9" xfId="0" applyFont="1" applyBorder="1" applyAlignment="1">
      <alignment horizontal="justify" vertical="center" wrapText="1"/>
    </xf>
    <xf numFmtId="0" fontId="9" fillId="0" borderId="9" xfId="0" applyFont="1" applyBorder="1" applyAlignment="1">
      <alignment horizontal="center" vertical="center" wrapText="1"/>
    </xf>
    <xf numFmtId="0" fontId="18" fillId="0" borderId="3" xfId="0" applyFont="1" applyBorder="1" applyAlignment="1">
      <alignment horizontal="center" vertical="center" wrapText="1"/>
    </xf>
    <xf numFmtId="3" fontId="2" fillId="0" borderId="9" xfId="0" applyNumberFormat="1" applyFont="1" applyBorder="1" applyAlignment="1">
      <alignment horizontal="center" vertical="center" wrapText="1"/>
    </xf>
    <xf numFmtId="3" fontId="2" fillId="0" borderId="9" xfId="1" applyNumberFormat="1" applyFont="1" applyFill="1" applyBorder="1" applyAlignment="1">
      <alignment horizontal="center" vertical="center" wrapText="1"/>
    </xf>
    <xf numFmtId="3" fontId="23" fillId="0" borderId="3" xfId="0" applyNumberFormat="1" applyFont="1" applyBorder="1" applyAlignment="1">
      <alignment horizontal="center" vertical="center" wrapText="1"/>
    </xf>
    <xf numFmtId="0" fontId="2" fillId="0" borderId="3" xfId="0" applyFont="1" applyBorder="1" applyAlignment="1">
      <alignment horizontal="left" vertical="center" wrapText="1"/>
    </xf>
    <xf numFmtId="0" fontId="15" fillId="0" borderId="12" xfId="0" applyFont="1" applyBorder="1" applyAlignment="1">
      <alignment horizontal="left" vertical="center" wrapText="1"/>
    </xf>
    <xf numFmtId="0" fontId="15" fillId="0" borderId="2" xfId="0" applyFont="1" applyBorder="1" applyAlignment="1">
      <alignment horizontal="left" vertical="center"/>
    </xf>
    <xf numFmtId="0" fontId="15" fillId="0" borderId="2" xfId="0" applyFont="1" applyBorder="1" applyAlignment="1">
      <alignment horizontal="center" vertical="center"/>
    </xf>
    <xf numFmtId="0" fontId="15" fillId="0" borderId="10" xfId="0" applyFont="1" applyBorder="1" applyAlignment="1">
      <alignment horizontal="left" vertical="center"/>
    </xf>
    <xf numFmtId="0" fontId="15" fillId="0" borderId="13" xfId="0" applyFont="1" applyBorder="1" applyAlignment="1">
      <alignment horizontal="left" vertical="center"/>
    </xf>
    <xf numFmtId="0" fontId="15" fillId="0" borderId="13" xfId="0" applyFont="1" applyBorder="1" applyAlignment="1">
      <alignment horizontal="center" vertical="center"/>
    </xf>
    <xf numFmtId="0" fontId="15" fillId="0" borderId="7" xfId="0" applyFont="1" applyBorder="1" applyAlignment="1">
      <alignment horizontal="left" vertical="center"/>
    </xf>
    <xf numFmtId="0" fontId="15" fillId="0" borderId="27" xfId="0" applyFont="1" applyBorder="1" applyAlignment="1">
      <alignment horizontal="left" vertical="center"/>
    </xf>
    <xf numFmtId="0" fontId="15" fillId="0" borderId="3" xfId="0" applyFont="1" applyBorder="1" applyAlignment="1">
      <alignment vertical="center" textRotation="90" wrapText="1"/>
    </xf>
    <xf numFmtId="0" fontId="15" fillId="0" borderId="13" xfId="0" applyFont="1" applyBorder="1" applyAlignment="1">
      <alignment vertical="center" textRotation="90" wrapText="1"/>
    </xf>
    <xf numFmtId="0" fontId="15" fillId="0" borderId="29" xfId="0" applyFont="1" applyBorder="1" applyAlignment="1">
      <alignment vertical="center" textRotation="90" wrapText="1"/>
    </xf>
    <xf numFmtId="0" fontId="14" fillId="0" borderId="12" xfId="0" applyFont="1" applyBorder="1" applyAlignment="1">
      <alignment horizontal="center" vertical="center" wrapText="1"/>
    </xf>
    <xf numFmtId="9" fontId="10" fillId="0" borderId="3" xfId="0" applyNumberFormat="1" applyFont="1" applyBorder="1" applyAlignment="1">
      <alignment horizontal="center" vertical="center" wrapText="1"/>
    </xf>
    <xf numFmtId="9" fontId="22" fillId="0" borderId="3" xfId="0" applyNumberFormat="1" applyFont="1" applyBorder="1" applyAlignment="1">
      <alignment horizontal="center" vertical="center" wrapText="1"/>
    </xf>
    <xf numFmtId="3" fontId="10" fillId="0" borderId="2" xfId="0" applyNumberFormat="1" applyFont="1" applyBorder="1" applyAlignment="1">
      <alignment horizontal="center" vertical="center" wrapText="1"/>
    </xf>
    <xf numFmtId="0" fontId="14" fillId="0" borderId="8" xfId="0" applyFont="1" applyBorder="1" applyAlignment="1">
      <alignment horizontal="center" vertical="center" wrapText="1"/>
    </xf>
    <xf numFmtId="0" fontId="14" fillId="0" borderId="18" xfId="0" applyFont="1" applyBorder="1" applyAlignment="1">
      <alignment horizontal="center" vertical="center" wrapText="1"/>
    </xf>
    <xf numFmtId="3" fontId="10" fillId="0" borderId="0" xfId="0" applyNumberFormat="1" applyFont="1" applyAlignment="1">
      <alignment horizontal="center" vertical="center" wrapText="1"/>
    </xf>
    <xf numFmtId="0" fontId="8" fillId="0" borderId="7" xfId="0" applyFont="1" applyBorder="1" applyAlignment="1">
      <alignment horizontal="justify" vertical="center"/>
    </xf>
    <xf numFmtId="3" fontId="9" fillId="0" borderId="3" xfId="0" applyNumberFormat="1" applyFont="1" applyBorder="1" applyAlignment="1">
      <alignment horizontal="justify" vertical="center" wrapText="1"/>
    </xf>
    <xf numFmtId="3" fontId="9" fillId="0" borderId="3" xfId="0" applyNumberFormat="1" applyFont="1" applyBorder="1" applyAlignment="1">
      <alignment horizontal="center" vertical="center" wrapText="1"/>
    </xf>
    <xf numFmtId="171" fontId="9" fillId="0" borderId="3" xfId="0" applyNumberFormat="1" applyFont="1" applyBorder="1" applyAlignment="1">
      <alignment horizontal="center" vertical="center" wrapText="1"/>
    </xf>
    <xf numFmtId="172" fontId="9" fillId="0" borderId="3" xfId="0" applyNumberFormat="1" applyFont="1" applyBorder="1" applyAlignment="1">
      <alignment horizontal="center" vertical="center" wrapText="1"/>
    </xf>
    <xf numFmtId="3" fontId="2" fillId="0" borderId="3" xfId="0" applyNumberFormat="1" applyFont="1" applyBorder="1" applyAlignment="1">
      <alignment vertical="center" wrapText="1"/>
    </xf>
    <xf numFmtId="4" fontId="9" fillId="0" borderId="3" xfId="0" applyNumberFormat="1" applyFont="1" applyBorder="1" applyAlignment="1">
      <alignment horizontal="center" vertical="center" wrapText="1"/>
    </xf>
    <xf numFmtId="9" fontId="9" fillId="2" borderId="3" xfId="0" applyNumberFormat="1" applyFont="1" applyFill="1" applyBorder="1" applyAlignment="1">
      <alignment horizontal="center" vertical="center" wrapText="1"/>
    </xf>
    <xf numFmtId="3" fontId="9" fillId="0" borderId="2" xfId="0" applyNumberFormat="1" applyFont="1" applyBorder="1" applyAlignment="1">
      <alignment horizontal="justify" vertical="center" wrapText="1"/>
    </xf>
    <xf numFmtId="43" fontId="10" fillId="0" borderId="0" xfId="0" applyNumberFormat="1" applyFont="1"/>
    <xf numFmtId="41" fontId="22" fillId="0" borderId="0" xfId="4" applyFont="1" applyFill="1"/>
    <xf numFmtId="41" fontId="10" fillId="0" borderId="0" xfId="0" applyNumberFormat="1" applyFont="1"/>
    <xf numFmtId="9" fontId="9" fillId="0" borderId="30" xfId="0" applyNumberFormat="1" applyFont="1" applyBorder="1" applyAlignment="1">
      <alignment horizontal="center" vertical="center" wrapText="1"/>
    </xf>
    <xf numFmtId="0" fontId="2" fillId="0" borderId="3" xfId="0" applyFont="1" applyBorder="1" applyAlignment="1">
      <alignment vertical="center"/>
    </xf>
    <xf numFmtId="41" fontId="20" fillId="0" borderId="3" xfId="4" applyFont="1" applyFill="1" applyBorder="1" applyAlignment="1">
      <alignment horizontal="center" vertical="center" wrapText="1"/>
    </xf>
    <xf numFmtId="0" fontId="24" fillId="0" borderId="3" xfId="0" applyFont="1" applyBorder="1" applyAlignment="1">
      <alignment horizontal="justify" vertical="center" wrapText="1"/>
    </xf>
    <xf numFmtId="0" fontId="2" fillId="0" borderId="3" xfId="4" applyNumberFormat="1" applyFont="1" applyFill="1" applyBorder="1" applyAlignment="1">
      <alignment horizontal="center" vertical="center" wrapText="1"/>
    </xf>
    <xf numFmtId="0" fontId="9" fillId="0" borderId="4" xfId="0" applyFont="1" applyBorder="1" applyAlignment="1">
      <alignment horizontal="justify" vertical="center" wrapText="1"/>
    </xf>
    <xf numFmtId="0" fontId="2" fillId="0" borderId="0" xfId="0" applyFont="1" applyAlignment="1">
      <alignment horizontal="center" vertical="center" wrapText="1"/>
    </xf>
    <xf numFmtId="0" fontId="7" fillId="0" borderId="3" xfId="0" applyFont="1" applyBorder="1" applyAlignment="1">
      <alignment horizontal="center"/>
    </xf>
    <xf numFmtId="0" fontId="8" fillId="0" borderId="10" xfId="0" applyFont="1" applyBorder="1" applyAlignment="1">
      <alignment horizontal="left" vertical="center"/>
    </xf>
    <xf numFmtId="0" fontId="8" fillId="0" borderId="13" xfId="0" applyFont="1" applyBorder="1" applyAlignment="1">
      <alignment horizontal="left" vertical="center"/>
    </xf>
    <xf numFmtId="0" fontId="8" fillId="0" borderId="8" xfId="0" applyFont="1" applyBorder="1" applyAlignment="1">
      <alignment horizontal="left" vertical="center"/>
    </xf>
    <xf numFmtId="0" fontId="8" fillId="0" borderId="6" xfId="0" applyFont="1" applyBorder="1" applyAlignment="1">
      <alignment horizontal="left" vertical="center"/>
    </xf>
    <xf numFmtId="0" fontId="8" fillId="0" borderId="11" xfId="0" applyFont="1" applyBorder="1" applyAlignment="1">
      <alignment horizontal="left" vertical="center"/>
    </xf>
    <xf numFmtId="0" fontId="8" fillId="0" borderId="14" xfId="0" applyFont="1" applyBorder="1" applyAlignment="1">
      <alignment horizontal="left" vertical="center"/>
    </xf>
    <xf numFmtId="0" fontId="8" fillId="0" borderId="4" xfId="0" applyFont="1" applyBorder="1" applyAlignment="1">
      <alignment horizontal="left" vertical="center" wrapText="1"/>
    </xf>
    <xf numFmtId="0" fontId="8" fillId="0" borderId="7" xfId="0" applyFont="1" applyBorder="1" applyAlignment="1">
      <alignment horizontal="left" vertical="center" wrapText="1"/>
    </xf>
    <xf numFmtId="0" fontId="8" fillId="0" borderId="5" xfId="0" applyFont="1" applyBorder="1" applyAlignment="1">
      <alignment horizontal="left" vertical="center" wrapText="1"/>
    </xf>
    <xf numFmtId="0" fontId="8" fillId="0" borderId="16" xfId="0" applyFont="1" applyBorder="1" applyAlignment="1">
      <alignment horizontal="left" vertical="center"/>
    </xf>
    <xf numFmtId="0" fontId="8" fillId="0" borderId="0" xfId="0" applyFont="1" applyAlignment="1">
      <alignment horizontal="left" vertical="center"/>
    </xf>
    <xf numFmtId="0" fontId="8" fillId="0" borderId="17" xfId="0" applyFont="1" applyBorder="1" applyAlignment="1">
      <alignment horizontal="left" vertical="center"/>
    </xf>
    <xf numFmtId="0" fontId="8" fillId="0" borderId="4" xfId="0" applyFont="1" applyBorder="1" applyAlignment="1">
      <alignment horizontal="left" vertical="center"/>
    </xf>
    <xf numFmtId="0" fontId="8" fillId="0" borderId="7" xfId="0" applyFont="1" applyBorder="1" applyAlignment="1">
      <alignment horizontal="left" vertical="center"/>
    </xf>
    <xf numFmtId="0" fontId="8" fillId="0" borderId="5" xfId="0" applyFont="1" applyBorder="1" applyAlignment="1">
      <alignment horizontal="left" vertical="center"/>
    </xf>
    <xf numFmtId="0" fontId="3" fillId="3" borderId="4" xfId="0" applyFont="1" applyFill="1" applyBorder="1" applyAlignment="1">
      <alignment horizontal="center" vertical="center" wrapText="1"/>
    </xf>
    <xf numFmtId="0" fontId="3" fillId="3" borderId="5" xfId="0" applyFont="1" applyFill="1" applyBorder="1" applyAlignment="1">
      <alignment horizontal="center" vertical="center" wrapText="1"/>
    </xf>
    <xf numFmtId="0" fontId="3" fillId="3" borderId="2"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3" xfId="0" applyFont="1" applyFill="1" applyBorder="1" applyAlignment="1">
      <alignment horizontal="center" vertical="center" wrapText="1"/>
    </xf>
    <xf numFmtId="3" fontId="3" fillId="3" borderId="3" xfId="0" applyNumberFormat="1" applyFont="1" applyFill="1" applyBorder="1" applyAlignment="1">
      <alignment horizontal="center" vertical="center" wrapText="1"/>
    </xf>
    <xf numFmtId="0" fontId="3" fillId="3" borderId="7"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5" borderId="9"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5" borderId="15" xfId="0" applyFont="1" applyFill="1" applyBorder="1" applyAlignment="1">
      <alignment horizontal="center" vertical="center" wrapText="1"/>
    </xf>
    <xf numFmtId="0" fontId="3" fillId="5" borderId="12" xfId="0" applyFont="1" applyFill="1" applyBorder="1" applyAlignment="1">
      <alignment horizontal="center" vertical="center" wrapText="1"/>
    </xf>
    <xf numFmtId="0" fontId="3" fillId="5" borderId="18" xfId="0" applyFont="1" applyFill="1" applyBorder="1" applyAlignment="1">
      <alignment horizontal="center" vertical="center" wrapText="1"/>
    </xf>
    <xf numFmtId="0" fontId="3" fillId="3" borderId="14"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5" xfId="0" applyFont="1" applyFill="1" applyBorder="1" applyAlignment="1">
      <alignment horizontal="center" vertical="center" wrapText="1"/>
    </xf>
    <xf numFmtId="3" fontId="3" fillId="3" borderId="6" xfId="0" applyNumberFormat="1" applyFont="1" applyFill="1" applyBorder="1" applyAlignment="1">
      <alignment horizontal="center" vertical="center" wrapText="1"/>
    </xf>
    <xf numFmtId="3" fontId="3" fillId="3" borderId="11" xfId="0" applyNumberFormat="1" applyFont="1" applyFill="1" applyBorder="1" applyAlignment="1">
      <alignment horizontal="center" vertical="center" wrapText="1"/>
    </xf>
    <xf numFmtId="3" fontId="3" fillId="3" borderId="14" xfId="0" applyNumberFormat="1" applyFont="1" applyFill="1" applyBorder="1" applyAlignment="1">
      <alignment horizontal="center" vertical="center" wrapText="1"/>
    </xf>
    <xf numFmtId="3" fontId="3" fillId="3" borderId="16" xfId="0" applyNumberFormat="1" applyFont="1" applyFill="1" applyBorder="1" applyAlignment="1">
      <alignment horizontal="center" vertical="center" wrapText="1"/>
    </xf>
    <xf numFmtId="3" fontId="3" fillId="3" borderId="0" xfId="0" applyNumberFormat="1" applyFont="1" applyFill="1" applyAlignment="1">
      <alignment horizontal="center" vertical="center" wrapText="1"/>
    </xf>
    <xf numFmtId="0" fontId="3" fillId="2" borderId="10" xfId="0" applyFont="1" applyFill="1" applyBorder="1" applyAlignment="1">
      <alignment horizontal="center" vertical="center" textRotation="90" wrapText="1"/>
    </xf>
    <xf numFmtId="0" fontId="3" fillId="2" borderId="13" xfId="0" applyFont="1" applyFill="1" applyBorder="1" applyAlignment="1">
      <alignment horizontal="center" vertical="center" textRotation="90" wrapText="1"/>
    </xf>
    <xf numFmtId="0" fontId="3" fillId="2" borderId="8" xfId="0" applyFont="1" applyFill="1" applyBorder="1" applyAlignment="1">
      <alignment horizontal="center" vertical="center" textRotation="90" wrapText="1"/>
    </xf>
    <xf numFmtId="167" fontId="3" fillId="4" borderId="4" xfId="1" applyNumberFormat="1" applyFont="1" applyFill="1" applyBorder="1" applyAlignment="1">
      <alignment horizontal="center" vertical="center" wrapText="1"/>
    </xf>
    <xf numFmtId="167" fontId="3" fillId="4" borderId="5" xfId="1" applyNumberFormat="1" applyFont="1" applyFill="1" applyBorder="1" applyAlignment="1">
      <alignment horizontal="center" vertical="center" wrapText="1"/>
    </xf>
    <xf numFmtId="168" fontId="3" fillId="3" borderId="3" xfId="0" applyNumberFormat="1" applyFont="1" applyFill="1" applyBorder="1" applyAlignment="1">
      <alignment horizontal="center" vertical="center" wrapText="1"/>
    </xf>
    <xf numFmtId="168" fontId="3" fillId="3" borderId="2" xfId="0" applyNumberFormat="1" applyFont="1" applyFill="1" applyBorder="1" applyAlignment="1">
      <alignment horizontal="center" vertical="center" wrapText="1"/>
    </xf>
    <xf numFmtId="3" fontId="3" fillId="3" borderId="2" xfId="0" applyNumberFormat="1" applyFont="1" applyFill="1" applyBorder="1" applyAlignment="1">
      <alignment horizontal="center" vertical="center" wrapText="1"/>
    </xf>
    <xf numFmtId="166" fontId="3" fillId="4" borderId="4" xfId="2" applyNumberFormat="1" applyFont="1" applyFill="1" applyBorder="1" applyAlignment="1">
      <alignment horizontal="center" vertical="center" wrapText="1"/>
    </xf>
    <xf numFmtId="166" fontId="3" fillId="4" borderId="5" xfId="2" applyNumberFormat="1" applyFont="1" applyFill="1" applyBorder="1" applyAlignment="1">
      <alignment horizontal="center" vertical="center" wrapText="1"/>
    </xf>
    <xf numFmtId="170" fontId="3" fillId="4" borderId="4" xfId="1" applyNumberFormat="1" applyFont="1" applyFill="1" applyBorder="1" applyAlignment="1">
      <alignment horizontal="center" vertical="center" wrapText="1"/>
    </xf>
    <xf numFmtId="170" fontId="3" fillId="4" borderId="5" xfId="1" applyNumberFormat="1" applyFont="1" applyFill="1" applyBorder="1" applyAlignment="1">
      <alignment horizontal="center" vertical="center" wrapText="1"/>
    </xf>
    <xf numFmtId="170" fontId="3" fillId="3" borderId="6" xfId="1" applyNumberFormat="1" applyFont="1" applyFill="1" applyBorder="1" applyAlignment="1">
      <alignment horizontal="center" vertical="center" wrapText="1"/>
    </xf>
    <xf numFmtId="170" fontId="3" fillId="3" borderId="11" xfId="1" applyNumberFormat="1" applyFont="1" applyFill="1" applyBorder="1" applyAlignment="1">
      <alignment horizontal="center" vertical="center" wrapText="1"/>
    </xf>
    <xf numFmtId="170" fontId="3" fillId="3" borderId="14" xfId="1" applyNumberFormat="1" applyFont="1" applyFill="1" applyBorder="1" applyAlignment="1">
      <alignment horizontal="center" vertical="center" wrapText="1"/>
    </xf>
    <xf numFmtId="170" fontId="3" fillId="3" borderId="16" xfId="1" applyNumberFormat="1" applyFont="1" applyFill="1" applyBorder="1" applyAlignment="1">
      <alignment horizontal="center" vertical="center" wrapText="1"/>
    </xf>
    <xf numFmtId="170" fontId="3" fillId="3" borderId="0" xfId="1" applyNumberFormat="1" applyFont="1" applyFill="1" applyBorder="1" applyAlignment="1">
      <alignment horizontal="center" vertical="center" wrapText="1"/>
    </xf>
    <xf numFmtId="1" fontId="3" fillId="5" borderId="9" xfId="0" applyNumberFormat="1" applyFont="1" applyFill="1" applyBorder="1" applyAlignment="1">
      <alignment horizontal="center" vertical="center" wrapText="1"/>
    </xf>
    <xf numFmtId="1" fontId="3" fillId="5" borderId="3" xfId="0" applyNumberFormat="1" applyFont="1" applyFill="1" applyBorder="1" applyAlignment="1">
      <alignment horizontal="center" vertical="center" wrapText="1"/>
    </xf>
    <xf numFmtId="1" fontId="3" fillId="5" borderId="2" xfId="0" applyNumberFormat="1" applyFont="1" applyFill="1" applyBorder="1" applyAlignment="1">
      <alignment horizontal="center" vertical="center" wrapText="1"/>
    </xf>
    <xf numFmtId="0" fontId="3" fillId="12" borderId="4" xfId="0" applyFont="1" applyFill="1" applyBorder="1" applyAlignment="1">
      <alignment horizontal="center" vertical="center" wrapText="1"/>
    </xf>
    <xf numFmtId="0" fontId="3" fillId="12" borderId="5"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9" xfId="0" applyFont="1" applyBorder="1" applyAlignment="1">
      <alignment horizontal="center" vertical="center" wrapText="1"/>
    </xf>
    <xf numFmtId="3" fontId="2" fillId="0" borderId="2" xfId="1" applyNumberFormat="1" applyFont="1" applyFill="1" applyBorder="1" applyAlignment="1">
      <alignment horizontal="center" vertical="center" wrapText="1"/>
    </xf>
    <xf numFmtId="3" fontId="2" fillId="0" borderId="9" xfId="1" applyNumberFormat="1" applyFont="1" applyFill="1" applyBorder="1" applyAlignment="1">
      <alignment horizontal="center" vertical="center" wrapText="1"/>
    </xf>
    <xf numFmtId="0" fontId="9" fillId="0" borderId="2" xfId="0" applyFont="1" applyBorder="1" applyAlignment="1">
      <alignment horizontal="center" vertical="center" wrapText="1"/>
    </xf>
    <xf numFmtId="0" fontId="9" fillId="0" borderId="9" xfId="0" applyFont="1" applyBorder="1" applyAlignment="1">
      <alignment horizontal="center" vertical="center" wrapText="1"/>
    </xf>
    <xf numFmtId="0" fontId="3" fillId="12" borderId="2" xfId="0" applyFont="1" applyFill="1" applyBorder="1" applyAlignment="1">
      <alignment horizontal="center" vertical="center" wrapText="1"/>
    </xf>
    <xf numFmtId="0" fontId="3" fillId="12" borderId="1" xfId="0" applyFont="1" applyFill="1" applyBorder="1" applyAlignment="1">
      <alignment horizontal="center" vertical="center" wrapText="1"/>
    </xf>
    <xf numFmtId="0" fontId="3" fillId="12" borderId="9" xfId="0" applyFont="1" applyFill="1" applyBorder="1" applyAlignment="1">
      <alignment horizontal="center" vertical="center" wrapText="1"/>
    </xf>
    <xf numFmtId="0" fontId="3" fillId="12" borderId="7" xfId="0" applyFont="1" applyFill="1" applyBorder="1" applyAlignment="1">
      <alignment horizontal="center" vertical="center" wrapText="1"/>
    </xf>
    <xf numFmtId="165" fontId="15" fillId="4" borderId="3" xfId="2" applyFont="1" applyFill="1" applyBorder="1" applyAlignment="1">
      <alignment horizontal="center" vertical="center" wrapText="1"/>
    </xf>
    <xf numFmtId="3" fontId="15" fillId="3" borderId="3" xfId="0" applyNumberFormat="1" applyFont="1" applyFill="1" applyBorder="1" applyAlignment="1">
      <alignment horizontal="center" vertical="center" wrapText="1"/>
    </xf>
    <xf numFmtId="165" fontId="15" fillId="10" borderId="3" xfId="2" applyFont="1" applyFill="1" applyBorder="1" applyAlignment="1">
      <alignment horizontal="center" vertical="center" wrapText="1"/>
    </xf>
    <xf numFmtId="0" fontId="15" fillId="4" borderId="3" xfId="0" applyFont="1" applyFill="1" applyBorder="1" applyAlignment="1">
      <alignment horizontal="center" vertical="center" wrapText="1"/>
    </xf>
    <xf numFmtId="0" fontId="15" fillId="3" borderId="14" xfId="0" applyFont="1" applyFill="1" applyBorder="1" applyAlignment="1">
      <alignment horizontal="center" vertical="center" wrapText="1"/>
    </xf>
    <xf numFmtId="0" fontId="15" fillId="3" borderId="5" xfId="0" applyFont="1" applyFill="1" applyBorder="1" applyAlignment="1">
      <alignment horizontal="center" vertical="center" wrapText="1"/>
    </xf>
    <xf numFmtId="0" fontId="15" fillId="3" borderId="8" xfId="0" applyFont="1" applyFill="1" applyBorder="1" applyAlignment="1">
      <alignment horizontal="center" vertical="center" wrapText="1"/>
    </xf>
    <xf numFmtId="0" fontId="15" fillId="3" borderId="15" xfId="0" applyFont="1" applyFill="1" applyBorder="1" applyAlignment="1">
      <alignment horizontal="center" vertical="center" wrapText="1"/>
    </xf>
    <xf numFmtId="0" fontId="15" fillId="3" borderId="12" xfId="0" applyFont="1" applyFill="1" applyBorder="1" applyAlignment="1">
      <alignment horizontal="center" vertical="center" wrapText="1"/>
    </xf>
    <xf numFmtId="0" fontId="15" fillId="3" borderId="18" xfId="0" applyFont="1" applyFill="1" applyBorder="1" applyAlignment="1">
      <alignment horizontal="center" vertical="center" wrapText="1"/>
    </xf>
    <xf numFmtId="0" fontId="15" fillId="3" borderId="3" xfId="0" applyFont="1" applyFill="1" applyBorder="1" applyAlignment="1">
      <alignment horizontal="center" vertical="center" wrapText="1"/>
    </xf>
    <xf numFmtId="0" fontId="15" fillId="11" borderId="3" xfId="0" applyFont="1" applyFill="1" applyBorder="1" applyAlignment="1">
      <alignment horizontal="center" vertical="center" wrapText="1"/>
    </xf>
    <xf numFmtId="0" fontId="15" fillId="12" borderId="3" xfId="0" applyFont="1" applyFill="1" applyBorder="1" applyAlignment="1">
      <alignment horizontal="center" vertical="center" wrapText="1"/>
    </xf>
    <xf numFmtId="0" fontId="15" fillId="5" borderId="3" xfId="0" applyFont="1" applyFill="1" applyBorder="1" applyAlignment="1">
      <alignment horizontal="center" vertical="center" wrapText="1"/>
    </xf>
    <xf numFmtId="168" fontId="15" fillId="3" borderId="3" xfId="0" applyNumberFormat="1" applyFont="1" applyFill="1" applyBorder="1" applyAlignment="1">
      <alignment horizontal="center" vertical="center" wrapText="1"/>
    </xf>
    <xf numFmtId="0" fontId="14" fillId="0" borderId="19" xfId="0" applyFont="1" applyBorder="1" applyAlignment="1">
      <alignment horizontal="center"/>
    </xf>
    <xf numFmtId="0" fontId="14" fillId="0" borderId="26" xfId="0" applyFont="1" applyBorder="1" applyAlignment="1">
      <alignment horizontal="center"/>
    </xf>
    <xf numFmtId="0" fontId="14" fillId="0" borderId="28" xfId="0" applyFont="1" applyBorder="1" applyAlignment="1">
      <alignment horizontal="center"/>
    </xf>
    <xf numFmtId="0" fontId="15" fillId="0" borderId="20" xfId="0" applyFont="1" applyBorder="1" applyAlignment="1">
      <alignment horizontal="left" vertical="center"/>
    </xf>
    <xf numFmtId="0" fontId="15" fillId="0" borderId="21" xfId="0" applyFont="1" applyBorder="1" applyAlignment="1">
      <alignment horizontal="left" vertical="center"/>
    </xf>
    <xf numFmtId="0" fontId="15" fillId="0" borderId="22" xfId="0" applyFont="1" applyBorder="1" applyAlignment="1">
      <alignment horizontal="left" vertical="center"/>
    </xf>
    <xf numFmtId="0" fontId="15" fillId="0" borderId="6" xfId="0" applyFont="1" applyBorder="1" applyAlignment="1">
      <alignment horizontal="left" vertical="center"/>
    </xf>
    <xf numFmtId="0" fontId="15" fillId="0" borderId="11" xfId="0" applyFont="1" applyBorder="1" applyAlignment="1">
      <alignment horizontal="left" vertical="center"/>
    </xf>
    <xf numFmtId="0" fontId="15" fillId="0" borderId="14" xfId="0" applyFont="1" applyBorder="1" applyAlignment="1">
      <alignment horizontal="left" vertical="center"/>
    </xf>
    <xf numFmtId="0" fontId="15" fillId="0" borderId="23" xfId="0" applyFont="1" applyBorder="1" applyAlignment="1">
      <alignment horizontal="left" vertical="center" wrapText="1"/>
    </xf>
    <xf numFmtId="0" fontId="15" fillId="0" borderId="24" xfId="0" applyFont="1" applyBorder="1" applyAlignment="1">
      <alignment horizontal="left" vertical="center" wrapText="1"/>
    </xf>
    <xf numFmtId="0" fontId="15" fillId="0" borderId="25" xfId="0" applyFont="1" applyBorder="1" applyAlignment="1">
      <alignment horizontal="left" vertical="center" wrapText="1"/>
    </xf>
    <xf numFmtId="0" fontId="15" fillId="0" borderId="4" xfId="0" applyFont="1" applyBorder="1" applyAlignment="1">
      <alignment horizontal="left" vertical="center" wrapText="1"/>
    </xf>
    <xf numFmtId="0" fontId="15" fillId="0" borderId="7" xfId="0" applyFont="1" applyBorder="1" applyAlignment="1">
      <alignment horizontal="left" vertical="center" wrapText="1"/>
    </xf>
    <xf numFmtId="0" fontId="15" fillId="0" borderId="27" xfId="0" applyFont="1" applyBorder="1" applyAlignment="1">
      <alignment horizontal="left" vertical="center" wrapText="1"/>
    </xf>
    <xf numFmtId="0" fontId="15" fillId="0" borderId="10" xfId="0" applyFont="1" applyBorder="1" applyAlignment="1">
      <alignment horizontal="left" vertical="center"/>
    </xf>
    <xf numFmtId="0" fontId="15" fillId="0" borderId="13" xfId="0" applyFont="1" applyBorder="1" applyAlignment="1">
      <alignment horizontal="left" vertical="center"/>
    </xf>
    <xf numFmtId="0" fontId="15" fillId="0" borderId="8" xfId="0" applyFont="1" applyBorder="1" applyAlignment="1">
      <alignment horizontal="left" vertical="center"/>
    </xf>
    <xf numFmtId="0" fontId="15" fillId="0" borderId="16" xfId="0" applyFont="1" applyBorder="1" applyAlignment="1">
      <alignment horizontal="left" vertical="center"/>
    </xf>
    <xf numFmtId="0" fontId="15" fillId="0" borderId="0" xfId="0" applyFont="1" applyAlignment="1">
      <alignment horizontal="left" vertical="center"/>
    </xf>
    <xf numFmtId="0" fontId="15" fillId="0" borderId="17" xfId="0" applyFont="1" applyBorder="1" applyAlignment="1">
      <alignment horizontal="left" vertical="center"/>
    </xf>
    <xf numFmtId="0" fontId="15" fillId="0" borderId="5" xfId="0" applyFont="1" applyBorder="1" applyAlignment="1">
      <alignment horizontal="left" vertical="center" wrapText="1"/>
    </xf>
    <xf numFmtId="0" fontId="15" fillId="0" borderId="4" xfId="0" applyFont="1" applyBorder="1" applyAlignment="1">
      <alignment horizontal="left" vertical="center"/>
    </xf>
    <xf numFmtId="0" fontId="15" fillId="0" borderId="7" xfId="0" applyFont="1" applyBorder="1" applyAlignment="1">
      <alignment horizontal="left" vertical="center"/>
    </xf>
    <xf numFmtId="0" fontId="15" fillId="0" borderId="27" xfId="0" applyFont="1" applyBorder="1" applyAlignment="1">
      <alignment horizontal="left" vertical="center"/>
    </xf>
    <xf numFmtId="1" fontId="3" fillId="3" borderId="3" xfId="0" applyNumberFormat="1" applyFont="1" applyFill="1" applyBorder="1" applyAlignment="1">
      <alignment horizontal="center" vertical="center" wrapText="1"/>
    </xf>
    <xf numFmtId="3" fontId="3" fillId="3" borderId="4" xfId="0" applyNumberFormat="1" applyFont="1" applyFill="1" applyBorder="1" applyAlignment="1">
      <alignment horizontal="center" vertical="center" wrapText="1"/>
    </xf>
    <xf numFmtId="3" fontId="3" fillId="3" borderId="7" xfId="0" applyNumberFormat="1" applyFont="1" applyFill="1" applyBorder="1" applyAlignment="1">
      <alignment horizontal="center" vertical="center" wrapText="1"/>
    </xf>
    <xf numFmtId="3" fontId="3" fillId="3" borderId="5" xfId="0" applyNumberFormat="1" applyFont="1" applyFill="1" applyBorder="1" applyAlignment="1">
      <alignment horizontal="center" vertical="center" wrapText="1"/>
    </xf>
    <xf numFmtId="0" fontId="15" fillId="5" borderId="2" xfId="0" applyFont="1" applyFill="1" applyBorder="1" applyAlignment="1">
      <alignment horizontal="center" vertical="center" wrapText="1"/>
    </xf>
    <xf numFmtId="0" fontId="15" fillId="5" borderId="1" xfId="0" applyFont="1" applyFill="1" applyBorder="1" applyAlignment="1">
      <alignment horizontal="center" vertical="center" wrapText="1"/>
    </xf>
    <xf numFmtId="0" fontId="15" fillId="5" borderId="9" xfId="0" applyFont="1" applyFill="1" applyBorder="1" applyAlignment="1">
      <alignment horizontal="center" vertical="center" wrapText="1"/>
    </xf>
    <xf numFmtId="0" fontId="15" fillId="5" borderId="15" xfId="0" applyFont="1" applyFill="1" applyBorder="1" applyAlignment="1">
      <alignment horizontal="center" vertical="center" wrapText="1"/>
    </xf>
    <xf numFmtId="0" fontId="15" fillId="5" borderId="12" xfId="0" applyFont="1" applyFill="1" applyBorder="1" applyAlignment="1">
      <alignment horizontal="center" vertical="center" wrapText="1"/>
    </xf>
    <xf numFmtId="0" fontId="15" fillId="5" borderId="18" xfId="0" applyFont="1" applyFill="1" applyBorder="1" applyAlignment="1">
      <alignment horizontal="center" vertical="center" wrapText="1"/>
    </xf>
    <xf numFmtId="173" fontId="10" fillId="0" borderId="0" xfId="0" applyNumberFormat="1" applyFont="1"/>
  </cellXfs>
  <cellStyles count="6">
    <cellStyle name="Millares" xfId="1" builtinId="3"/>
    <cellStyle name="Millares [0]" xfId="4" builtinId="6"/>
    <cellStyle name="Moneda" xfId="2" builtinId="4"/>
    <cellStyle name="Normal" xfId="0" builtinId="0"/>
    <cellStyle name="Normal 2" xfId="3" xr:uid="{00000000-0005-0000-0000-000004000000}"/>
    <cellStyle name="Porcentaje" xfId="5"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31938</xdr:colOff>
      <xdr:row>0</xdr:row>
      <xdr:rowOff>73399</xdr:rowOff>
    </xdr:from>
    <xdr:to>
      <xdr:col>0</xdr:col>
      <xdr:colOff>1924049</xdr:colOff>
      <xdr:row>8</xdr:row>
      <xdr:rowOff>0</xdr:rowOff>
    </xdr:to>
    <xdr:pic>
      <xdr:nvPicPr>
        <xdr:cNvPr id="2" name="3 Imagen" descr="C:\Documents and Settings\xp\Escritorio\escudo alcaldia pza jpg.jpg">
          <a:extLst>
            <a:ext uri="{FF2B5EF4-FFF2-40B4-BE49-F238E27FC236}">
              <a16:creationId xmlns:a16="http://schemas.microsoft.com/office/drawing/2014/main" id="{A3B719FC-1C01-446A-9A43-F909369C365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8" y="0"/>
          <a:ext cx="1892111" cy="145060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31939</xdr:colOff>
      <xdr:row>0</xdr:row>
      <xdr:rowOff>73399</xdr:rowOff>
    </xdr:from>
    <xdr:to>
      <xdr:col>0</xdr:col>
      <xdr:colOff>1933575</xdr:colOff>
      <xdr:row>8</xdr:row>
      <xdr:rowOff>76200</xdr:rowOff>
    </xdr:to>
    <xdr:pic>
      <xdr:nvPicPr>
        <xdr:cNvPr id="2" name="3 Imagen" descr="C:\Documents and Settings\xp\Escritorio\escudo alcaldia pza jpg.jpg">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73399"/>
          <a:ext cx="1901636" cy="14042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31939</xdr:colOff>
      <xdr:row>0</xdr:row>
      <xdr:rowOff>0</xdr:rowOff>
    </xdr:from>
    <xdr:to>
      <xdr:col>0</xdr:col>
      <xdr:colOff>876300</xdr:colOff>
      <xdr:row>7</xdr:row>
      <xdr:rowOff>47088</xdr:rowOff>
    </xdr:to>
    <xdr:pic>
      <xdr:nvPicPr>
        <xdr:cNvPr id="4" name="3 Imagen" descr="C:\Documents and Settings\xp\Escritorio\escudo alcaldia pza jpg.jpg">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0"/>
          <a:ext cx="844361" cy="66621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31939</xdr:colOff>
      <xdr:row>0</xdr:row>
      <xdr:rowOff>0</xdr:rowOff>
    </xdr:from>
    <xdr:to>
      <xdr:col>0</xdr:col>
      <xdr:colOff>876300</xdr:colOff>
      <xdr:row>6</xdr:row>
      <xdr:rowOff>219075</xdr:rowOff>
    </xdr:to>
    <xdr:pic>
      <xdr:nvPicPr>
        <xdr:cNvPr id="3" name="3 Imagen" descr="C:\Documents and Settings\xp\Escritorio\escudo alcaldia pza jpg.jpg">
          <a:extLst>
            <a:ext uri="{FF2B5EF4-FFF2-40B4-BE49-F238E27FC236}">
              <a16:creationId xmlns:a16="http://schemas.microsoft.com/office/drawing/2014/main" id="{D582048C-41EF-4E69-AFA5-0D793A8A5AB7}"/>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b="29585"/>
        <a:stretch>
          <a:fillRect/>
        </a:stretch>
      </xdr:blipFill>
      <xdr:spPr bwMode="auto">
        <a:xfrm>
          <a:off x="31939" y="0"/>
          <a:ext cx="844361" cy="6614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31939</xdr:colOff>
      <xdr:row>0</xdr:row>
      <xdr:rowOff>0</xdr:rowOff>
    </xdr:from>
    <xdr:to>
      <xdr:col>0</xdr:col>
      <xdr:colOff>1304925</xdr:colOff>
      <xdr:row>9</xdr:row>
      <xdr:rowOff>31308</xdr:rowOff>
    </xdr:to>
    <xdr:pic>
      <xdr:nvPicPr>
        <xdr:cNvPr id="3" name="3 Imagen" descr="C:\Documents and Settings\xp\Escritorio\escudo alcaldia pza jpg.jpg">
          <a:extLst>
            <a:ext uri="{FF2B5EF4-FFF2-40B4-BE49-F238E27FC236}">
              <a16:creationId xmlns:a16="http://schemas.microsoft.com/office/drawing/2014/main" id="{00000000-0008-0000-04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0"/>
          <a:ext cx="1272986" cy="98380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31939</xdr:colOff>
      <xdr:row>0</xdr:row>
      <xdr:rowOff>0</xdr:rowOff>
    </xdr:from>
    <xdr:to>
      <xdr:col>0</xdr:col>
      <xdr:colOff>1539793</xdr:colOff>
      <xdr:row>10</xdr:row>
      <xdr:rowOff>19050</xdr:rowOff>
    </xdr:to>
    <xdr:pic>
      <xdr:nvPicPr>
        <xdr:cNvPr id="5" name="3 Imagen" descr="C:\Documents and Settings\xp\Escritorio\escudo alcaldia pza jpg.jpg">
          <a:extLst>
            <a:ext uri="{FF2B5EF4-FFF2-40B4-BE49-F238E27FC236}">
              <a16:creationId xmlns:a16="http://schemas.microsoft.com/office/drawing/2014/main" id="{934F908B-4DE8-44EA-B041-08132C0185D5}"/>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29585"/>
        <a:stretch>
          <a:fillRect/>
        </a:stretch>
      </xdr:blipFill>
      <xdr:spPr bwMode="auto">
        <a:xfrm>
          <a:off x="31939" y="0"/>
          <a:ext cx="1507854" cy="1162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Escritorio%20Juan\Asesor%20DDT-JFO\POAI\Copia%20de%20Anexo-1--Plan-Indicativo%20Versi&#243;n%2011%20julio.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vicen/OneDrive/Documentos/PLAN%20INDICATIVO%20HATO%20COROZAL%202016-2019/POAI%202017/POAI%20COROZAL-BORRADOR/POAI-%20HATO-BORRADORr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Instrucciones "/>
      <sheetName val="1_Metas_Resultados"/>
      <sheetName val="2_Metas_Producto_ y_ $"/>
      <sheetName val="3_Plan Indicativo"/>
      <sheetName val="PI_Ejec"/>
    </sheetNames>
    <sheetDataSet>
      <sheetData sheetId="0">
        <row r="3">
          <cell r="G3" t="str">
            <v>1. Fin de la pobreza</v>
          </cell>
          <cell r="K3" t="str">
            <v>Mantenimiento</v>
          </cell>
        </row>
        <row r="4">
          <cell r="B4" t="str">
            <v>Educación</v>
          </cell>
          <cell r="C4" t="str">
            <v>A.1</v>
          </cell>
          <cell r="G4" t="str">
            <v>2. Hambre cero</v>
          </cell>
          <cell r="K4" t="str">
            <v>Reducción</v>
          </cell>
        </row>
        <row r="5">
          <cell r="B5" t="str">
            <v>Salud</v>
          </cell>
          <cell r="C5" t="str">
            <v>A.2</v>
          </cell>
          <cell r="G5" t="str">
            <v>3. Salud y bienestar</v>
          </cell>
          <cell r="K5" t="str">
            <v>Incremento</v>
          </cell>
        </row>
        <row r="6">
          <cell r="B6" t="str">
            <v>APSB</v>
          </cell>
          <cell r="C6" t="str">
            <v>A.3</v>
          </cell>
          <cell r="G6" t="str">
            <v>4. Educación de calidad</v>
          </cell>
        </row>
        <row r="7">
          <cell r="B7" t="str">
            <v>Deporte y Recreación</v>
          </cell>
          <cell r="C7" t="str">
            <v>A.4</v>
          </cell>
          <cell r="G7" t="str">
            <v>5. Igualdad de género</v>
          </cell>
        </row>
        <row r="8">
          <cell r="B8" t="str">
            <v>Cultura</v>
          </cell>
          <cell r="C8" t="str">
            <v>A.5</v>
          </cell>
          <cell r="G8" t="str">
            <v>6. Agua limpia y saneamiento</v>
          </cell>
        </row>
        <row r="9">
          <cell r="B9" t="str">
            <v>Servicios Públicos</v>
          </cell>
          <cell r="C9" t="str">
            <v>A.6</v>
          </cell>
          <cell r="G9" t="str">
            <v>7. Energía Asequible y no contaminante</v>
          </cell>
        </row>
        <row r="10">
          <cell r="B10" t="str">
            <v>Vivienda</v>
          </cell>
          <cell r="C10" t="str">
            <v>A.7</v>
          </cell>
          <cell r="G10" t="str">
            <v>8. Trabajo decente y crecimiento económico</v>
          </cell>
        </row>
        <row r="11">
          <cell r="B11" t="str">
            <v>Agropecuario</v>
          </cell>
          <cell r="C11" t="str">
            <v>A.8</v>
          </cell>
          <cell r="G11" t="str">
            <v>9. Industria, innovación e infraestructura</v>
          </cell>
        </row>
        <row r="12">
          <cell r="B12" t="str">
            <v>Transporte</v>
          </cell>
          <cell r="C12" t="str">
            <v>A.9</v>
          </cell>
          <cell r="G12" t="str">
            <v>10. Reducción de las desigualdades</v>
          </cell>
        </row>
        <row r="13">
          <cell r="B13" t="str">
            <v>Ambiental</v>
          </cell>
          <cell r="C13" t="str">
            <v>A.10</v>
          </cell>
          <cell r="G13" t="str">
            <v>11. Ciudades y comunidades sostenibles</v>
          </cell>
        </row>
        <row r="14">
          <cell r="B14" t="str">
            <v>Centros de Reclusión</v>
          </cell>
          <cell r="C14" t="str">
            <v>A.11</v>
          </cell>
          <cell r="G14" t="str">
            <v>12. Producción y consumo responsables</v>
          </cell>
        </row>
        <row r="15">
          <cell r="B15" t="str">
            <v>Prevención y atención de desastres</v>
          </cell>
          <cell r="C15" t="str">
            <v>A.12</v>
          </cell>
          <cell r="G15" t="str">
            <v>13. Acción por el clima</v>
          </cell>
        </row>
        <row r="16">
          <cell r="B16" t="str">
            <v>Promoción del desarrollo</v>
          </cell>
          <cell r="C16" t="str">
            <v>A.13</v>
          </cell>
          <cell r="G16" t="str">
            <v>14. Vida Submarina</v>
          </cell>
        </row>
        <row r="17">
          <cell r="B17" t="str">
            <v>Atención a grupos vulnerables - promoción social</v>
          </cell>
          <cell r="C17" t="str">
            <v>A.14</v>
          </cell>
          <cell r="G17" t="str">
            <v>15. Vida de ecosistemas terrestres</v>
          </cell>
        </row>
        <row r="18">
          <cell r="B18" t="str">
            <v xml:space="preserve">Equipamiento </v>
          </cell>
          <cell r="C18" t="str">
            <v>A.15</v>
          </cell>
          <cell r="G18" t="str">
            <v>16. Paz, justicia e instituciones sólidas</v>
          </cell>
        </row>
        <row r="19">
          <cell r="B19" t="str">
            <v>Desarrollo comunitario</v>
          </cell>
          <cell r="C19" t="str">
            <v>A.16</v>
          </cell>
          <cell r="G19" t="str">
            <v>17. Alianzas para lograr los objetivos</v>
          </cell>
        </row>
        <row r="20">
          <cell r="B20" t="str">
            <v>Fortalecimiento institucional</v>
          </cell>
          <cell r="C20" t="str">
            <v>A.17</v>
          </cell>
        </row>
        <row r="21">
          <cell r="B21" t="str">
            <v>Justicia y seguridad</v>
          </cell>
          <cell r="C21" t="str">
            <v>A.18</v>
          </cell>
        </row>
      </sheetData>
      <sheetData sheetId="1"/>
      <sheetData sheetId="2">
        <row r="4">
          <cell r="D4" t="str">
            <v>fina</v>
          </cell>
        </row>
        <row r="5">
          <cell r="D5" t="str">
            <v>2. La cosa no es fácil pero siempre igual sobrevivimos</v>
          </cell>
        </row>
        <row r="6">
          <cell r="D6" t="str">
            <v>3. Vengo yo</v>
          </cell>
        </row>
        <row r="7">
          <cell r="D7" t="str">
            <v>4. Tenemo' la lluvia el frío el calor</v>
          </cell>
        </row>
        <row r="8">
          <cell r="D8" t="str">
            <v>5. Oye</v>
          </cell>
        </row>
        <row r="9">
          <cell r="D9" t="str">
            <v>6. Bye Bye</v>
          </cell>
        </row>
        <row r="10">
          <cell r="D10" t="str">
            <v>7. Quien es</v>
          </cell>
        </row>
        <row r="11">
          <cell r="D11" t="str">
            <v>8. el que te pone a brincar</v>
          </cell>
        </row>
        <row r="12">
          <cell r="D12" t="str">
            <v>9. el que te puede besar</v>
          </cell>
        </row>
        <row r="13">
          <cell r="D13" t="str">
            <v>10. quien esd</v>
          </cell>
        </row>
        <row r="14">
          <cell r="D14" t="str">
            <v>11. a ella le gusta</v>
          </cell>
        </row>
        <row r="15">
          <cell r="D15" t="str">
            <v>12. la gasolina</v>
          </cell>
        </row>
        <row r="16">
          <cell r="D16" t="str">
            <v>13. dame más</v>
          </cell>
        </row>
        <row r="17">
          <cell r="D17" t="str">
            <v>14. gasolina</v>
          </cell>
        </row>
        <row r="18">
          <cell r="D18" t="str">
            <v>15. Como le encanta la gasolina</v>
          </cell>
        </row>
        <row r="19">
          <cell r="D19" t="str">
            <v>16. dame más gasolina</v>
          </cell>
        </row>
        <row r="20">
          <cell r="D20" t="str">
            <v xml:space="preserve"> </v>
          </cell>
        </row>
        <row r="21">
          <cell r="D21" t="str">
            <v xml:space="preserve"> </v>
          </cell>
        </row>
        <row r="22">
          <cell r="D22" t="str">
            <v xml:space="preserve"> </v>
          </cell>
        </row>
        <row r="23">
          <cell r="D23" t="str">
            <v xml:space="preserve"> </v>
          </cell>
        </row>
        <row r="24">
          <cell r="D24" t="str">
            <v xml:space="preserve"> </v>
          </cell>
        </row>
        <row r="25">
          <cell r="D25" t="str">
            <v xml:space="preserve"> </v>
          </cell>
        </row>
        <row r="26">
          <cell r="D26" t="str">
            <v xml:space="preserve"> </v>
          </cell>
        </row>
        <row r="27">
          <cell r="D27" t="str">
            <v xml:space="preserve"> </v>
          </cell>
        </row>
        <row r="28">
          <cell r="D28" t="str">
            <v xml:space="preserve"> </v>
          </cell>
        </row>
        <row r="29">
          <cell r="D29" t="str">
            <v xml:space="preserve"> </v>
          </cell>
        </row>
        <row r="30">
          <cell r="D30" t="str">
            <v xml:space="preserve"> </v>
          </cell>
        </row>
        <row r="31">
          <cell r="D31" t="str">
            <v xml:space="preserve"> </v>
          </cell>
        </row>
        <row r="32">
          <cell r="D32" t="str">
            <v xml:space="preserve"> </v>
          </cell>
        </row>
        <row r="33">
          <cell r="D33" t="str">
            <v xml:space="preserve"> </v>
          </cell>
        </row>
        <row r="34">
          <cell r="D34" t="str">
            <v xml:space="preserve"> </v>
          </cell>
        </row>
        <row r="35">
          <cell r="D35" t="str">
            <v xml:space="preserve"> </v>
          </cell>
        </row>
        <row r="36">
          <cell r="D36" t="str">
            <v xml:space="preserve"> </v>
          </cell>
        </row>
        <row r="37">
          <cell r="D37" t="str">
            <v xml:space="preserve"> </v>
          </cell>
        </row>
        <row r="38">
          <cell r="D38" t="str">
            <v xml:space="preserve"> </v>
          </cell>
        </row>
        <row r="39">
          <cell r="D39" t="str">
            <v xml:space="preserve"> </v>
          </cell>
        </row>
        <row r="40">
          <cell r="D40" t="str">
            <v xml:space="preserve"> </v>
          </cell>
        </row>
        <row r="41">
          <cell r="D41" t="str">
            <v xml:space="preserve"> </v>
          </cell>
        </row>
        <row r="42">
          <cell r="D42" t="str">
            <v xml:space="preserve"> </v>
          </cell>
        </row>
        <row r="43">
          <cell r="D43" t="str">
            <v xml:space="preserve"> </v>
          </cell>
        </row>
        <row r="44">
          <cell r="D44" t="str">
            <v xml:space="preserve"> </v>
          </cell>
        </row>
        <row r="45">
          <cell r="D45" t="str">
            <v xml:space="preserve"> </v>
          </cell>
        </row>
        <row r="46">
          <cell r="D46" t="str">
            <v xml:space="preserve"> </v>
          </cell>
        </row>
        <row r="47">
          <cell r="D47" t="str">
            <v xml:space="preserve"> </v>
          </cell>
        </row>
        <row r="48">
          <cell r="D48" t="str">
            <v xml:space="preserve"> </v>
          </cell>
        </row>
        <row r="49">
          <cell r="D49" t="str">
            <v xml:space="preserve"> </v>
          </cell>
        </row>
        <row r="50">
          <cell r="D50" t="str">
            <v xml:space="preserve"> </v>
          </cell>
        </row>
        <row r="51">
          <cell r="D51" t="str">
            <v xml:space="preserve"> </v>
          </cell>
        </row>
        <row r="52">
          <cell r="D52" t="str">
            <v xml:space="preserve"> </v>
          </cell>
        </row>
        <row r="53">
          <cell r="D53" t="str">
            <v xml:space="preserve"> </v>
          </cell>
        </row>
      </sheetData>
      <sheetData sheetId="3"/>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 val="Descripción_Glosario"/>
      <sheetName val="Plan_Indicativo"/>
      <sheetName val="Listados"/>
      <sheetName val="Proyectos"/>
      <sheetName val="Programación_Financiera"/>
      <sheetName val=" POAI 2017"/>
    </sheetNames>
    <sheetDataSet>
      <sheetData sheetId="0">
        <row r="2">
          <cell r="G2" t="str">
            <v>Ampliación de cobertura, calidad y prevención de la deserción escolar del municipio de Hato Corozal, Casanare, Orinoquía</v>
          </cell>
        </row>
        <row r="3">
          <cell r="G3" t="str">
            <v>Diseño Construcción, mantenimiento y dotación del equipamiento municipal de Hato Corozal, Departamento de Casanare</v>
          </cell>
        </row>
        <row r="4">
          <cell r="G4" t="str">
            <v>Recuperación y conservación de las cuencas hidrográficas, de bosques y aprovechamiento sostenible de recursos de fauna y flora del municipio de Hato Corozal, Casanare, Orinoquía</v>
          </cell>
        </row>
        <row r="5">
          <cell r="G5" t="str">
            <v>Plan de contingencia para la atención, prevención y mitigación de eventualidades relacionadas con riesgos ambientales, en el municipio de hato corozal casanare</v>
          </cell>
        </row>
        <row r="6">
          <cell r="G6" t="str">
            <v>Asistencia Integral a la población vulnerable  (infancia, adolescencia, juventud, mujeres cabeza de Familia, adulto mayor, discapacitados), población con enfoque diferencial y familias en acción, del Municipio de Hato Corozal Cas.</v>
          </cell>
        </row>
        <row r="7">
          <cell r="G7" t="str">
            <v>Asistencia, capacitación y mejoramiento de la gestión de la administración municipal del municipio de Hoto Corozal Departamento De Casanare</v>
          </cell>
        </row>
        <row r="8">
          <cell r="G8" t="str">
            <v>Fortalecimiento de la Gestión de la Salud Pública  y Aseguramiento de la Población Sencillamente Corozaleña del Departamento de Casanare</v>
          </cell>
        </row>
        <row r="9">
          <cell r="G9" t="str">
            <v>Construcción ampliación, mejoramiento, optimización y rehabilitación del sector saneamiento asico del municipio de Hato Corozal, departamento de Casanare</v>
          </cell>
        </row>
        <row r="10">
          <cell r="G10" t="str">
            <v>Construcción, promoción y difusión de la recreación y el deporte Hato Corozal, Casanare, Orinoquía</v>
          </cell>
        </row>
        <row r="11">
          <cell r="G11" t="str">
            <v>Difusión y fomento a expresiones artísticas y culturales en el municipio de Hato Corozal, Casanare, Orinoquía</v>
          </cell>
        </row>
        <row r="12">
          <cell r="G12" t="str">
            <v>Construcción, remodelación y ampliación de los sistemas de energía y gas, en el municipio de Hato Corozal, Casanare, Orinoquía</v>
          </cell>
        </row>
        <row r="13">
          <cell r="G13" t="str">
            <v>Fortalecimiento A Las Tecnologías De Información Y Comunicación (Tic), En El Municipio De Hato Corozal Casanare</v>
          </cell>
        </row>
        <row r="14">
          <cell r="G14" t="str">
            <v>Apoyo a programas de convivencia pacifica y seguridad ciudadana en el municipio de Hato Corozal, Casanare</v>
          </cell>
        </row>
        <row r="15">
          <cell r="G15" t="str">
            <v>Construcción y mejoramiento de vivienda municipio de hato corozal departamento de casanare</v>
          </cell>
        </row>
        <row r="16">
          <cell r="G16" t="str">
            <v>Fortalecimiento A Procesos de Asistencia Técnica Y Capacitación al Sector Agropecuario del Municipio de Hato Corozal, Casanare, Orinoquía</v>
          </cell>
        </row>
        <row r="17">
          <cell r="G17" t="str">
            <v>Diseño, construcción, mantenimiento y rehabilitación del sector vial del municipio de Hato Corozal, Casanare, Orinoquía</v>
          </cell>
        </row>
        <row r="18">
          <cell r="G18" t="str">
            <v/>
          </cell>
        </row>
        <row r="19">
          <cell r="G19" t="str">
            <v/>
          </cell>
        </row>
        <row r="20">
          <cell r="G20" t="str">
            <v/>
          </cell>
        </row>
        <row r="21">
          <cell r="G21" t="str">
            <v/>
          </cell>
        </row>
        <row r="22">
          <cell r="G22" t="str">
            <v/>
          </cell>
        </row>
        <row r="23">
          <cell r="G23" t="str">
            <v/>
          </cell>
        </row>
        <row r="24">
          <cell r="G24" t="str">
            <v/>
          </cell>
        </row>
        <row r="25">
          <cell r="G25" t="str">
            <v/>
          </cell>
        </row>
        <row r="26">
          <cell r="G26" t="str">
            <v/>
          </cell>
        </row>
        <row r="27">
          <cell r="G27" t="str">
            <v/>
          </cell>
        </row>
        <row r="28">
          <cell r="G28" t="str">
            <v/>
          </cell>
        </row>
        <row r="29">
          <cell r="G29" t="str">
            <v/>
          </cell>
        </row>
        <row r="30">
          <cell r="G30" t="str">
            <v/>
          </cell>
        </row>
        <row r="31">
          <cell r="G31" t="str">
            <v/>
          </cell>
        </row>
        <row r="32">
          <cell r="G32" t="str">
            <v/>
          </cell>
        </row>
        <row r="33">
          <cell r="G33" t="str">
            <v/>
          </cell>
        </row>
        <row r="34">
          <cell r="G34" t="str">
            <v/>
          </cell>
        </row>
        <row r="35">
          <cell r="G35" t="str">
            <v/>
          </cell>
        </row>
        <row r="36">
          <cell r="G36" t="str">
            <v/>
          </cell>
        </row>
        <row r="37">
          <cell r="G37" t="str">
            <v/>
          </cell>
        </row>
        <row r="38">
          <cell r="G38" t="str">
            <v/>
          </cell>
        </row>
        <row r="39">
          <cell r="G39" t="str">
            <v/>
          </cell>
        </row>
        <row r="40">
          <cell r="G40" t="str">
            <v/>
          </cell>
        </row>
        <row r="41">
          <cell r="G41" t="str">
            <v/>
          </cell>
        </row>
        <row r="42">
          <cell r="G42" t="str">
            <v/>
          </cell>
        </row>
        <row r="43">
          <cell r="G43" t="str">
            <v/>
          </cell>
        </row>
        <row r="44">
          <cell r="G44" t="str">
            <v/>
          </cell>
        </row>
        <row r="45">
          <cell r="G45" t="str">
            <v/>
          </cell>
        </row>
        <row r="46">
          <cell r="G46" t="str">
            <v/>
          </cell>
        </row>
        <row r="47">
          <cell r="G47" t="str">
            <v/>
          </cell>
        </row>
        <row r="48">
          <cell r="G48" t="str">
            <v/>
          </cell>
        </row>
        <row r="49">
          <cell r="G49" t="str">
            <v/>
          </cell>
        </row>
        <row r="50">
          <cell r="G50" t="str">
            <v/>
          </cell>
        </row>
        <row r="51">
          <cell r="G51" t="str">
            <v/>
          </cell>
        </row>
        <row r="52">
          <cell r="G52" t="str">
            <v/>
          </cell>
        </row>
        <row r="53">
          <cell r="G53" t="str">
            <v/>
          </cell>
        </row>
        <row r="54">
          <cell r="G54" t="str">
            <v/>
          </cell>
        </row>
        <row r="55">
          <cell r="G55" t="str">
            <v/>
          </cell>
        </row>
        <row r="56">
          <cell r="G56" t="str">
            <v/>
          </cell>
        </row>
        <row r="57">
          <cell r="G57" t="str">
            <v/>
          </cell>
        </row>
        <row r="58">
          <cell r="G58" t="str">
            <v/>
          </cell>
        </row>
        <row r="59">
          <cell r="G59" t="str">
            <v/>
          </cell>
        </row>
        <row r="60">
          <cell r="G60" t="str">
            <v/>
          </cell>
        </row>
        <row r="61">
          <cell r="G61" t="str">
            <v/>
          </cell>
        </row>
        <row r="62">
          <cell r="G62" t="str">
            <v/>
          </cell>
        </row>
        <row r="63">
          <cell r="G63" t="str">
            <v/>
          </cell>
        </row>
        <row r="64">
          <cell r="G64" t="str">
            <v/>
          </cell>
        </row>
        <row r="65">
          <cell r="G65" t="str">
            <v/>
          </cell>
        </row>
        <row r="66">
          <cell r="G66" t="str">
            <v/>
          </cell>
        </row>
        <row r="67">
          <cell r="G67" t="str">
            <v/>
          </cell>
        </row>
        <row r="68">
          <cell r="G68" t="str">
            <v/>
          </cell>
        </row>
        <row r="69">
          <cell r="G69" t="str">
            <v/>
          </cell>
        </row>
        <row r="70">
          <cell r="G70" t="str">
            <v/>
          </cell>
        </row>
        <row r="71">
          <cell r="G71" t="str">
            <v/>
          </cell>
        </row>
        <row r="72">
          <cell r="G72" t="str">
            <v/>
          </cell>
        </row>
        <row r="73">
          <cell r="G73" t="str">
            <v/>
          </cell>
        </row>
        <row r="74">
          <cell r="G74" t="str">
            <v/>
          </cell>
        </row>
        <row r="75">
          <cell r="G75" t="str">
            <v/>
          </cell>
        </row>
        <row r="76">
          <cell r="G76" t="str">
            <v/>
          </cell>
        </row>
        <row r="77">
          <cell r="G77" t="str">
            <v/>
          </cell>
        </row>
        <row r="78">
          <cell r="G78" t="str">
            <v/>
          </cell>
        </row>
        <row r="79">
          <cell r="G79" t="str">
            <v/>
          </cell>
        </row>
        <row r="80">
          <cell r="G80" t="str">
            <v/>
          </cell>
        </row>
        <row r="81">
          <cell r="G81" t="str">
            <v/>
          </cell>
        </row>
        <row r="82">
          <cell r="G82" t="str">
            <v/>
          </cell>
        </row>
        <row r="83">
          <cell r="G83" t="str">
            <v/>
          </cell>
        </row>
        <row r="84">
          <cell r="G84" t="str">
            <v/>
          </cell>
        </row>
        <row r="85">
          <cell r="G85" t="str">
            <v/>
          </cell>
        </row>
        <row r="86">
          <cell r="G86" t="str">
            <v/>
          </cell>
        </row>
        <row r="87">
          <cell r="G87" t="str">
            <v/>
          </cell>
        </row>
        <row r="88">
          <cell r="G88" t="str">
            <v/>
          </cell>
        </row>
        <row r="89">
          <cell r="G89" t="str">
            <v/>
          </cell>
        </row>
        <row r="90">
          <cell r="G90" t="str">
            <v/>
          </cell>
        </row>
        <row r="91">
          <cell r="G91" t="str">
            <v/>
          </cell>
        </row>
        <row r="92">
          <cell r="G92" t="str">
            <v/>
          </cell>
        </row>
        <row r="93">
          <cell r="G93" t="str">
            <v/>
          </cell>
        </row>
        <row r="94">
          <cell r="G94" t="str">
            <v/>
          </cell>
        </row>
        <row r="95">
          <cell r="G95" t="str">
            <v/>
          </cell>
        </row>
        <row r="96">
          <cell r="G96" t="str">
            <v/>
          </cell>
        </row>
        <row r="97">
          <cell r="G97" t="str">
            <v/>
          </cell>
        </row>
        <row r="98">
          <cell r="G98" t="str">
            <v/>
          </cell>
        </row>
        <row r="99">
          <cell r="G99" t="str">
            <v/>
          </cell>
        </row>
        <row r="100">
          <cell r="G100" t="str">
            <v/>
          </cell>
        </row>
        <row r="101">
          <cell r="G101" t="str">
            <v/>
          </cell>
        </row>
        <row r="102">
          <cell r="G102" t="str">
            <v/>
          </cell>
        </row>
        <row r="103">
          <cell r="G103" t="str">
            <v/>
          </cell>
        </row>
        <row r="104">
          <cell r="G104" t="str">
            <v/>
          </cell>
        </row>
        <row r="105">
          <cell r="G105" t="str">
            <v/>
          </cell>
        </row>
        <row r="106">
          <cell r="G106" t="str">
            <v/>
          </cell>
        </row>
        <row r="107">
          <cell r="G107" t="str">
            <v/>
          </cell>
        </row>
        <row r="108">
          <cell r="G108" t="str">
            <v/>
          </cell>
        </row>
        <row r="109">
          <cell r="G109" t="str">
            <v/>
          </cell>
        </row>
        <row r="110">
          <cell r="G110" t="str">
            <v/>
          </cell>
        </row>
        <row r="111">
          <cell r="G111" t="str">
            <v/>
          </cell>
        </row>
        <row r="112">
          <cell r="G112" t="str">
            <v/>
          </cell>
        </row>
        <row r="113">
          <cell r="G113" t="str">
            <v/>
          </cell>
        </row>
        <row r="114">
          <cell r="G114" t="str">
            <v/>
          </cell>
        </row>
        <row r="115">
          <cell r="G115" t="str">
            <v/>
          </cell>
        </row>
        <row r="116">
          <cell r="G116" t="str">
            <v/>
          </cell>
        </row>
        <row r="117">
          <cell r="G117" t="str">
            <v/>
          </cell>
        </row>
        <row r="118">
          <cell r="G118" t="str">
            <v/>
          </cell>
        </row>
        <row r="119">
          <cell r="G119" t="str">
            <v/>
          </cell>
        </row>
        <row r="120">
          <cell r="G120" t="str">
            <v/>
          </cell>
        </row>
        <row r="121">
          <cell r="G121" t="str">
            <v/>
          </cell>
        </row>
        <row r="122">
          <cell r="G122" t="str">
            <v/>
          </cell>
        </row>
        <row r="123">
          <cell r="G123" t="str">
            <v/>
          </cell>
        </row>
        <row r="124">
          <cell r="G124" t="str">
            <v/>
          </cell>
        </row>
        <row r="125">
          <cell r="G125" t="str">
            <v/>
          </cell>
        </row>
        <row r="126">
          <cell r="G126" t="str">
            <v/>
          </cell>
        </row>
        <row r="127">
          <cell r="G127" t="str">
            <v/>
          </cell>
        </row>
        <row r="128">
          <cell r="G128" t="str">
            <v/>
          </cell>
        </row>
        <row r="129">
          <cell r="G129" t="str">
            <v/>
          </cell>
        </row>
        <row r="130">
          <cell r="G130" t="str">
            <v/>
          </cell>
        </row>
        <row r="131">
          <cell r="G131" t="str">
            <v/>
          </cell>
        </row>
        <row r="132">
          <cell r="G132" t="str">
            <v/>
          </cell>
        </row>
        <row r="133">
          <cell r="G133" t="str">
            <v/>
          </cell>
        </row>
        <row r="134">
          <cell r="G134" t="str">
            <v/>
          </cell>
        </row>
        <row r="135">
          <cell r="G135" t="str">
            <v/>
          </cell>
        </row>
        <row r="136">
          <cell r="G136" t="str">
            <v/>
          </cell>
        </row>
        <row r="137">
          <cell r="G137" t="str">
            <v/>
          </cell>
        </row>
        <row r="138">
          <cell r="G138" t="str">
            <v/>
          </cell>
        </row>
        <row r="139">
          <cell r="G139" t="str">
            <v/>
          </cell>
        </row>
        <row r="140">
          <cell r="G140" t="str">
            <v/>
          </cell>
        </row>
        <row r="141">
          <cell r="G141" t="str">
            <v/>
          </cell>
        </row>
        <row r="142">
          <cell r="G142" t="str">
            <v/>
          </cell>
        </row>
        <row r="143">
          <cell r="G143" t="str">
            <v/>
          </cell>
        </row>
        <row r="144">
          <cell r="G144" t="str">
            <v/>
          </cell>
        </row>
        <row r="145">
          <cell r="G145" t="str">
            <v/>
          </cell>
        </row>
        <row r="146">
          <cell r="G146" t="str">
            <v/>
          </cell>
        </row>
        <row r="147">
          <cell r="G147" t="str">
            <v/>
          </cell>
        </row>
        <row r="148">
          <cell r="G148" t="str">
            <v/>
          </cell>
        </row>
        <row r="149">
          <cell r="G149" t="str">
            <v/>
          </cell>
        </row>
        <row r="150">
          <cell r="G150" t="str">
            <v/>
          </cell>
        </row>
        <row r="151">
          <cell r="G151" t="str">
            <v/>
          </cell>
        </row>
        <row r="152">
          <cell r="G152" t="str">
            <v/>
          </cell>
        </row>
        <row r="153">
          <cell r="G153" t="str">
            <v/>
          </cell>
        </row>
        <row r="154">
          <cell r="G154" t="str">
            <v/>
          </cell>
        </row>
        <row r="155">
          <cell r="G155" t="str">
            <v/>
          </cell>
        </row>
        <row r="156">
          <cell r="G156" t="str">
            <v/>
          </cell>
        </row>
        <row r="157">
          <cell r="G157" t="str">
            <v/>
          </cell>
        </row>
        <row r="158">
          <cell r="G158" t="str">
            <v/>
          </cell>
        </row>
        <row r="159">
          <cell r="G159" t="str">
            <v/>
          </cell>
        </row>
        <row r="160">
          <cell r="G160" t="str">
            <v/>
          </cell>
        </row>
        <row r="161">
          <cell r="G161" t="str">
            <v/>
          </cell>
        </row>
        <row r="162">
          <cell r="G162" t="str">
            <v/>
          </cell>
        </row>
        <row r="163">
          <cell r="G163" t="str">
            <v/>
          </cell>
        </row>
        <row r="164">
          <cell r="G164" t="str">
            <v/>
          </cell>
        </row>
        <row r="165">
          <cell r="G165" t="str">
            <v/>
          </cell>
        </row>
        <row r="166">
          <cell r="G166" t="str">
            <v/>
          </cell>
        </row>
        <row r="167">
          <cell r="G167" t="str">
            <v/>
          </cell>
        </row>
        <row r="168">
          <cell r="G168" t="str">
            <v/>
          </cell>
        </row>
        <row r="169">
          <cell r="G169" t="str">
            <v/>
          </cell>
        </row>
        <row r="170">
          <cell r="G170" t="str">
            <v/>
          </cell>
        </row>
        <row r="171">
          <cell r="G171" t="str">
            <v/>
          </cell>
        </row>
        <row r="172">
          <cell r="G172" t="str">
            <v/>
          </cell>
        </row>
        <row r="173">
          <cell r="G173" t="str">
            <v/>
          </cell>
        </row>
        <row r="174">
          <cell r="G174" t="str">
            <v/>
          </cell>
        </row>
        <row r="175">
          <cell r="G175" t="str">
            <v/>
          </cell>
        </row>
        <row r="176">
          <cell r="G176" t="str">
            <v/>
          </cell>
        </row>
        <row r="177">
          <cell r="G177" t="str">
            <v/>
          </cell>
        </row>
        <row r="178">
          <cell r="G178" t="str">
            <v/>
          </cell>
        </row>
        <row r="179">
          <cell r="G179" t="str">
            <v/>
          </cell>
        </row>
        <row r="180">
          <cell r="G180" t="str">
            <v/>
          </cell>
        </row>
        <row r="181">
          <cell r="G181" t="str">
            <v/>
          </cell>
        </row>
        <row r="182">
          <cell r="G182" t="str">
            <v/>
          </cell>
        </row>
        <row r="183">
          <cell r="G183" t="str">
            <v/>
          </cell>
        </row>
        <row r="184">
          <cell r="G184" t="str">
            <v/>
          </cell>
        </row>
        <row r="185">
          <cell r="G185" t="str">
            <v/>
          </cell>
        </row>
        <row r="186">
          <cell r="G186" t="str">
            <v/>
          </cell>
        </row>
        <row r="187">
          <cell r="G187" t="str">
            <v/>
          </cell>
        </row>
        <row r="188">
          <cell r="G188" t="str">
            <v/>
          </cell>
        </row>
        <row r="189">
          <cell r="G189" t="str">
            <v/>
          </cell>
        </row>
        <row r="190">
          <cell r="G190" t="str">
            <v/>
          </cell>
        </row>
        <row r="191">
          <cell r="G191" t="str">
            <v/>
          </cell>
        </row>
        <row r="192">
          <cell r="G192" t="str">
            <v/>
          </cell>
        </row>
        <row r="193">
          <cell r="G193" t="str">
            <v/>
          </cell>
        </row>
        <row r="194">
          <cell r="G194" t="str">
            <v/>
          </cell>
        </row>
        <row r="195">
          <cell r="G195" t="str">
            <v/>
          </cell>
        </row>
        <row r="196">
          <cell r="G196" t="str">
            <v/>
          </cell>
        </row>
        <row r="197">
          <cell r="G197" t="str">
            <v/>
          </cell>
        </row>
        <row r="198">
          <cell r="G198" t="str">
            <v/>
          </cell>
        </row>
        <row r="199">
          <cell r="G199" t="str">
            <v/>
          </cell>
        </row>
        <row r="200">
          <cell r="G200" t="str">
            <v/>
          </cell>
        </row>
        <row r="201">
          <cell r="G201" t="str">
            <v/>
          </cell>
        </row>
        <row r="202">
          <cell r="G202" t="str">
            <v/>
          </cell>
        </row>
        <row r="203">
          <cell r="G203" t="str">
            <v/>
          </cell>
        </row>
        <row r="204">
          <cell r="G204" t="str">
            <v/>
          </cell>
        </row>
        <row r="205">
          <cell r="G205" t="str">
            <v/>
          </cell>
        </row>
        <row r="206">
          <cell r="G206" t="str">
            <v/>
          </cell>
        </row>
        <row r="207">
          <cell r="G207" t="str">
            <v/>
          </cell>
        </row>
        <row r="208">
          <cell r="G208" t="str">
            <v/>
          </cell>
        </row>
        <row r="209">
          <cell r="G209" t="str">
            <v/>
          </cell>
        </row>
        <row r="210">
          <cell r="G210" t="str">
            <v/>
          </cell>
        </row>
        <row r="211">
          <cell r="G211" t="str">
            <v/>
          </cell>
        </row>
        <row r="212">
          <cell r="G212" t="str">
            <v/>
          </cell>
        </row>
        <row r="213">
          <cell r="G213" t="str">
            <v/>
          </cell>
        </row>
        <row r="214">
          <cell r="G214" t="str">
            <v/>
          </cell>
        </row>
        <row r="215">
          <cell r="G215" t="str">
            <v/>
          </cell>
        </row>
        <row r="216">
          <cell r="G216" t="str">
            <v/>
          </cell>
        </row>
        <row r="217">
          <cell r="G217" t="str">
            <v/>
          </cell>
        </row>
        <row r="218">
          <cell r="G218" t="str">
            <v/>
          </cell>
        </row>
        <row r="219">
          <cell r="G219" t="str">
            <v/>
          </cell>
        </row>
        <row r="220">
          <cell r="G220" t="str">
            <v/>
          </cell>
        </row>
        <row r="221">
          <cell r="G221" t="str">
            <v/>
          </cell>
        </row>
        <row r="222">
          <cell r="G222" t="str">
            <v/>
          </cell>
        </row>
        <row r="223">
          <cell r="G223" t="str">
            <v/>
          </cell>
        </row>
        <row r="224">
          <cell r="G224" t="str">
            <v/>
          </cell>
        </row>
        <row r="225">
          <cell r="G225" t="str">
            <v/>
          </cell>
        </row>
        <row r="226">
          <cell r="G226" t="str">
            <v/>
          </cell>
        </row>
        <row r="227">
          <cell r="G227" t="str">
            <v/>
          </cell>
        </row>
        <row r="228">
          <cell r="G228" t="str">
            <v/>
          </cell>
        </row>
        <row r="229">
          <cell r="G229" t="str">
            <v/>
          </cell>
        </row>
        <row r="230">
          <cell r="G230" t="str">
            <v/>
          </cell>
        </row>
        <row r="231">
          <cell r="G231" t="str">
            <v/>
          </cell>
        </row>
        <row r="232">
          <cell r="G232" t="str">
            <v/>
          </cell>
        </row>
        <row r="233">
          <cell r="G233" t="str">
            <v/>
          </cell>
        </row>
        <row r="234">
          <cell r="G234" t="str">
            <v/>
          </cell>
        </row>
        <row r="235">
          <cell r="G235" t="str">
            <v/>
          </cell>
        </row>
        <row r="236">
          <cell r="G236" t="str">
            <v/>
          </cell>
        </row>
        <row r="237">
          <cell r="G237" t="str">
            <v/>
          </cell>
        </row>
        <row r="238">
          <cell r="G238" t="str">
            <v/>
          </cell>
        </row>
        <row r="239">
          <cell r="G239" t="str">
            <v/>
          </cell>
        </row>
        <row r="240">
          <cell r="G240" t="str">
            <v/>
          </cell>
        </row>
        <row r="241">
          <cell r="G241" t="str">
            <v/>
          </cell>
        </row>
        <row r="242">
          <cell r="G242" t="str">
            <v/>
          </cell>
        </row>
        <row r="243">
          <cell r="G243" t="str">
            <v/>
          </cell>
        </row>
        <row r="244">
          <cell r="G244" t="str">
            <v/>
          </cell>
        </row>
        <row r="245">
          <cell r="G245" t="str">
            <v/>
          </cell>
        </row>
        <row r="246">
          <cell r="G246" t="str">
            <v/>
          </cell>
        </row>
        <row r="247">
          <cell r="G247" t="str">
            <v/>
          </cell>
        </row>
        <row r="248">
          <cell r="G248" t="str">
            <v/>
          </cell>
        </row>
        <row r="249">
          <cell r="G249" t="str">
            <v/>
          </cell>
        </row>
        <row r="250">
          <cell r="G250" t="str">
            <v/>
          </cell>
        </row>
        <row r="251">
          <cell r="G251" t="str">
            <v/>
          </cell>
        </row>
        <row r="252">
          <cell r="G252" t="str">
            <v/>
          </cell>
        </row>
        <row r="253">
          <cell r="G253" t="str">
            <v/>
          </cell>
        </row>
        <row r="254">
          <cell r="G254" t="str">
            <v/>
          </cell>
        </row>
        <row r="255">
          <cell r="G255" t="str">
            <v/>
          </cell>
        </row>
        <row r="256">
          <cell r="G256" t="str">
            <v/>
          </cell>
        </row>
        <row r="257">
          <cell r="G257" t="str">
            <v/>
          </cell>
        </row>
        <row r="258">
          <cell r="G258" t="str">
            <v/>
          </cell>
        </row>
        <row r="259">
          <cell r="G259" t="str">
            <v/>
          </cell>
        </row>
        <row r="260">
          <cell r="G260" t="str">
            <v/>
          </cell>
        </row>
        <row r="261">
          <cell r="G261" t="str">
            <v/>
          </cell>
        </row>
        <row r="262">
          <cell r="G262" t="str">
            <v/>
          </cell>
        </row>
        <row r="263">
          <cell r="G263" t="str">
            <v/>
          </cell>
        </row>
        <row r="264">
          <cell r="G264" t="str">
            <v/>
          </cell>
        </row>
        <row r="265">
          <cell r="G265" t="str">
            <v/>
          </cell>
        </row>
        <row r="266">
          <cell r="G266" t="str">
            <v/>
          </cell>
        </row>
        <row r="267">
          <cell r="G267" t="str">
            <v/>
          </cell>
        </row>
        <row r="268">
          <cell r="G268" t="str">
            <v/>
          </cell>
        </row>
        <row r="269">
          <cell r="G269" t="str">
            <v/>
          </cell>
        </row>
        <row r="270">
          <cell r="G270" t="str">
            <v/>
          </cell>
        </row>
        <row r="271">
          <cell r="G271" t="str">
            <v/>
          </cell>
        </row>
        <row r="272">
          <cell r="G272" t="str">
            <v/>
          </cell>
        </row>
        <row r="273">
          <cell r="G273" t="str">
            <v/>
          </cell>
        </row>
        <row r="274">
          <cell r="G274" t="str">
            <v/>
          </cell>
        </row>
        <row r="275">
          <cell r="G275" t="str">
            <v/>
          </cell>
        </row>
        <row r="276">
          <cell r="G276" t="str">
            <v/>
          </cell>
        </row>
        <row r="277">
          <cell r="G277" t="str">
            <v/>
          </cell>
        </row>
        <row r="278">
          <cell r="G278" t="str">
            <v/>
          </cell>
        </row>
        <row r="279">
          <cell r="G279" t="str">
            <v/>
          </cell>
        </row>
        <row r="280">
          <cell r="G280" t="str">
            <v/>
          </cell>
        </row>
        <row r="281">
          <cell r="G281" t="str">
            <v/>
          </cell>
        </row>
        <row r="282">
          <cell r="G282" t="str">
            <v/>
          </cell>
        </row>
        <row r="283">
          <cell r="G283" t="str">
            <v/>
          </cell>
        </row>
        <row r="284">
          <cell r="G284" t="str">
            <v/>
          </cell>
        </row>
        <row r="285">
          <cell r="G285" t="str">
            <v/>
          </cell>
        </row>
        <row r="286">
          <cell r="G286" t="str">
            <v/>
          </cell>
        </row>
        <row r="287">
          <cell r="G287" t="str">
            <v/>
          </cell>
        </row>
        <row r="288">
          <cell r="G288" t="str">
            <v/>
          </cell>
        </row>
        <row r="289">
          <cell r="G289" t="str">
            <v/>
          </cell>
        </row>
        <row r="290">
          <cell r="G290" t="str">
            <v/>
          </cell>
        </row>
        <row r="291">
          <cell r="G291" t="str">
            <v/>
          </cell>
        </row>
        <row r="292">
          <cell r="G292" t="str">
            <v/>
          </cell>
        </row>
        <row r="293">
          <cell r="G293" t="str">
            <v/>
          </cell>
        </row>
        <row r="294">
          <cell r="G294" t="str">
            <v/>
          </cell>
        </row>
        <row r="295">
          <cell r="G295" t="str">
            <v/>
          </cell>
        </row>
        <row r="296">
          <cell r="G296" t="str">
            <v/>
          </cell>
        </row>
        <row r="297">
          <cell r="G297" t="str">
            <v/>
          </cell>
        </row>
        <row r="298">
          <cell r="G298" t="str">
            <v/>
          </cell>
        </row>
        <row r="299">
          <cell r="G299" t="str">
            <v/>
          </cell>
        </row>
        <row r="300">
          <cell r="G300" t="str">
            <v/>
          </cell>
        </row>
        <row r="301">
          <cell r="G301" t="str">
            <v/>
          </cell>
        </row>
        <row r="302">
          <cell r="G302" t="str">
            <v/>
          </cell>
        </row>
        <row r="303">
          <cell r="G303" t="str">
            <v/>
          </cell>
        </row>
        <row r="304">
          <cell r="G304" t="str">
            <v/>
          </cell>
        </row>
        <row r="305">
          <cell r="G305" t="str">
            <v/>
          </cell>
        </row>
        <row r="306">
          <cell r="G306" t="str">
            <v/>
          </cell>
        </row>
        <row r="307">
          <cell r="G307" t="str">
            <v/>
          </cell>
        </row>
        <row r="308">
          <cell r="G308" t="str">
            <v/>
          </cell>
        </row>
        <row r="309">
          <cell r="G309" t="str">
            <v/>
          </cell>
        </row>
        <row r="310">
          <cell r="G310" t="str">
            <v/>
          </cell>
        </row>
        <row r="311">
          <cell r="G311" t="str">
            <v/>
          </cell>
        </row>
        <row r="312">
          <cell r="G312" t="str">
            <v/>
          </cell>
        </row>
        <row r="313">
          <cell r="G313" t="str">
            <v/>
          </cell>
        </row>
        <row r="314">
          <cell r="G314" t="str">
            <v/>
          </cell>
        </row>
        <row r="315">
          <cell r="G315" t="str">
            <v/>
          </cell>
        </row>
        <row r="316">
          <cell r="G316" t="str">
            <v/>
          </cell>
        </row>
        <row r="317">
          <cell r="G317" t="str">
            <v/>
          </cell>
        </row>
        <row r="318">
          <cell r="G318" t="str">
            <v/>
          </cell>
        </row>
        <row r="319">
          <cell r="G319" t="str">
            <v/>
          </cell>
        </row>
        <row r="320">
          <cell r="G320" t="str">
            <v/>
          </cell>
        </row>
        <row r="321">
          <cell r="G321" t="str">
            <v/>
          </cell>
        </row>
        <row r="322">
          <cell r="G322" t="str">
            <v/>
          </cell>
        </row>
        <row r="323">
          <cell r="G323" t="str">
            <v/>
          </cell>
        </row>
        <row r="324">
          <cell r="G324" t="str">
            <v/>
          </cell>
        </row>
        <row r="325">
          <cell r="G325" t="str">
            <v/>
          </cell>
        </row>
        <row r="326">
          <cell r="G326" t="str">
            <v/>
          </cell>
        </row>
        <row r="327">
          <cell r="G327" t="str">
            <v/>
          </cell>
        </row>
        <row r="328">
          <cell r="G328" t="str">
            <v/>
          </cell>
        </row>
        <row r="329">
          <cell r="G329" t="str">
            <v/>
          </cell>
        </row>
        <row r="330">
          <cell r="G330" t="str">
            <v/>
          </cell>
        </row>
        <row r="331">
          <cell r="G331" t="str">
            <v/>
          </cell>
        </row>
        <row r="332">
          <cell r="G332" t="str">
            <v/>
          </cell>
        </row>
        <row r="333">
          <cell r="G333" t="str">
            <v/>
          </cell>
        </row>
        <row r="334">
          <cell r="G334" t="str">
            <v/>
          </cell>
        </row>
        <row r="335">
          <cell r="G335" t="str">
            <v/>
          </cell>
        </row>
        <row r="336">
          <cell r="G336" t="str">
            <v/>
          </cell>
        </row>
        <row r="337">
          <cell r="G337" t="str">
            <v/>
          </cell>
        </row>
        <row r="338">
          <cell r="G338" t="str">
            <v/>
          </cell>
        </row>
        <row r="339">
          <cell r="G339" t="str">
            <v/>
          </cell>
        </row>
        <row r="340">
          <cell r="G340" t="str">
            <v/>
          </cell>
        </row>
        <row r="341">
          <cell r="G341" t="str">
            <v/>
          </cell>
        </row>
        <row r="342">
          <cell r="G342" t="str">
            <v/>
          </cell>
        </row>
        <row r="343">
          <cell r="G343" t="str">
            <v/>
          </cell>
        </row>
        <row r="344">
          <cell r="G344" t="str">
            <v/>
          </cell>
        </row>
        <row r="345">
          <cell r="G345" t="str">
            <v/>
          </cell>
        </row>
        <row r="346">
          <cell r="G346" t="str">
            <v/>
          </cell>
        </row>
        <row r="347">
          <cell r="G347" t="str">
            <v/>
          </cell>
        </row>
        <row r="348">
          <cell r="G348" t="str">
            <v/>
          </cell>
        </row>
        <row r="349">
          <cell r="G349" t="str">
            <v/>
          </cell>
        </row>
        <row r="350">
          <cell r="G350" t="str">
            <v/>
          </cell>
        </row>
        <row r="351">
          <cell r="G351" t="str">
            <v/>
          </cell>
        </row>
        <row r="352">
          <cell r="G352" t="str">
            <v/>
          </cell>
        </row>
        <row r="353">
          <cell r="G353" t="str">
            <v/>
          </cell>
        </row>
        <row r="354">
          <cell r="G354" t="str">
            <v/>
          </cell>
        </row>
        <row r="355">
          <cell r="G355" t="str">
            <v/>
          </cell>
        </row>
        <row r="356">
          <cell r="G356" t="str">
            <v/>
          </cell>
        </row>
        <row r="357">
          <cell r="G357" t="str">
            <v/>
          </cell>
        </row>
        <row r="358">
          <cell r="G358" t="str">
            <v/>
          </cell>
        </row>
        <row r="359">
          <cell r="G359" t="str">
            <v/>
          </cell>
        </row>
        <row r="360">
          <cell r="G360" t="str">
            <v/>
          </cell>
        </row>
        <row r="361">
          <cell r="G361" t="str">
            <v/>
          </cell>
        </row>
        <row r="362">
          <cell r="G362" t="str">
            <v/>
          </cell>
        </row>
        <row r="363">
          <cell r="G363" t="str">
            <v/>
          </cell>
        </row>
        <row r="364">
          <cell r="G364" t="str">
            <v/>
          </cell>
        </row>
        <row r="365">
          <cell r="G365" t="str">
            <v/>
          </cell>
        </row>
        <row r="366">
          <cell r="G366" t="str">
            <v/>
          </cell>
        </row>
        <row r="367">
          <cell r="G367" t="str">
            <v/>
          </cell>
        </row>
        <row r="368">
          <cell r="G368" t="str">
            <v/>
          </cell>
        </row>
        <row r="369">
          <cell r="G369" t="str">
            <v/>
          </cell>
        </row>
        <row r="370">
          <cell r="G370" t="str">
            <v/>
          </cell>
        </row>
        <row r="371">
          <cell r="G371" t="str">
            <v/>
          </cell>
        </row>
        <row r="372">
          <cell r="G372" t="str">
            <v/>
          </cell>
        </row>
        <row r="373">
          <cell r="G373" t="str">
            <v/>
          </cell>
        </row>
        <row r="374">
          <cell r="G374" t="str">
            <v/>
          </cell>
        </row>
        <row r="375">
          <cell r="G375" t="str">
            <v/>
          </cell>
        </row>
        <row r="376">
          <cell r="G376" t="str">
            <v/>
          </cell>
        </row>
        <row r="377">
          <cell r="G377" t="str">
            <v/>
          </cell>
        </row>
        <row r="378">
          <cell r="G378" t="str">
            <v/>
          </cell>
        </row>
        <row r="379">
          <cell r="G379" t="str">
            <v/>
          </cell>
        </row>
        <row r="380">
          <cell r="G380" t="str">
            <v/>
          </cell>
        </row>
        <row r="381">
          <cell r="G381" t="str">
            <v/>
          </cell>
        </row>
        <row r="382">
          <cell r="G382" t="str">
            <v/>
          </cell>
        </row>
        <row r="383">
          <cell r="G383" t="str">
            <v/>
          </cell>
        </row>
        <row r="384">
          <cell r="G384" t="str">
            <v/>
          </cell>
        </row>
        <row r="385">
          <cell r="G385" t="str">
            <v/>
          </cell>
        </row>
        <row r="386">
          <cell r="G386" t="str">
            <v/>
          </cell>
        </row>
        <row r="387">
          <cell r="G387" t="str">
            <v/>
          </cell>
        </row>
        <row r="388">
          <cell r="G388" t="str">
            <v/>
          </cell>
        </row>
        <row r="389">
          <cell r="G389" t="str">
            <v/>
          </cell>
        </row>
        <row r="390">
          <cell r="G390" t="str">
            <v/>
          </cell>
        </row>
        <row r="391">
          <cell r="G391" t="str">
            <v/>
          </cell>
        </row>
        <row r="392">
          <cell r="G392" t="str">
            <v/>
          </cell>
        </row>
        <row r="393">
          <cell r="G393" t="str">
            <v/>
          </cell>
        </row>
        <row r="394">
          <cell r="G394" t="str">
            <v/>
          </cell>
        </row>
        <row r="395">
          <cell r="G395" t="str">
            <v/>
          </cell>
        </row>
        <row r="396">
          <cell r="G396" t="str">
            <v/>
          </cell>
        </row>
        <row r="397">
          <cell r="G397" t="str">
            <v/>
          </cell>
        </row>
        <row r="398">
          <cell r="G398" t="str">
            <v/>
          </cell>
        </row>
        <row r="399">
          <cell r="G399" t="str">
            <v/>
          </cell>
        </row>
        <row r="400">
          <cell r="G400" t="str">
            <v/>
          </cell>
        </row>
        <row r="401">
          <cell r="G401" t="str">
            <v/>
          </cell>
        </row>
        <row r="402">
          <cell r="G402" t="str">
            <v/>
          </cell>
        </row>
        <row r="403">
          <cell r="G403" t="str">
            <v/>
          </cell>
        </row>
        <row r="404">
          <cell r="G404" t="str">
            <v/>
          </cell>
        </row>
        <row r="405">
          <cell r="G405" t="str">
            <v/>
          </cell>
        </row>
        <row r="406">
          <cell r="G406" t="str">
            <v/>
          </cell>
        </row>
        <row r="407">
          <cell r="G407" t="str">
            <v/>
          </cell>
        </row>
        <row r="408">
          <cell r="G408" t="str">
            <v/>
          </cell>
        </row>
        <row r="409">
          <cell r="G409" t="str">
            <v/>
          </cell>
        </row>
        <row r="410">
          <cell r="G410" t="str">
            <v/>
          </cell>
        </row>
        <row r="411">
          <cell r="G411" t="str">
            <v/>
          </cell>
        </row>
        <row r="412">
          <cell r="G412" t="str">
            <v/>
          </cell>
        </row>
        <row r="413">
          <cell r="G413" t="str">
            <v/>
          </cell>
        </row>
        <row r="414">
          <cell r="G414" t="str">
            <v/>
          </cell>
        </row>
        <row r="415">
          <cell r="G415" t="str">
            <v/>
          </cell>
        </row>
        <row r="416">
          <cell r="G416" t="str">
            <v/>
          </cell>
        </row>
        <row r="417">
          <cell r="G417" t="str">
            <v/>
          </cell>
        </row>
        <row r="418">
          <cell r="G418" t="str">
            <v/>
          </cell>
        </row>
        <row r="419">
          <cell r="G419" t="str">
            <v/>
          </cell>
        </row>
        <row r="420">
          <cell r="G420" t="str">
            <v/>
          </cell>
        </row>
        <row r="421">
          <cell r="G421" t="str">
            <v/>
          </cell>
        </row>
        <row r="422">
          <cell r="G422" t="str">
            <v/>
          </cell>
        </row>
        <row r="423">
          <cell r="G423" t="str">
            <v/>
          </cell>
        </row>
        <row r="424">
          <cell r="G424" t="str">
            <v/>
          </cell>
        </row>
        <row r="425">
          <cell r="G425" t="str">
            <v/>
          </cell>
        </row>
        <row r="426">
          <cell r="G426" t="str">
            <v/>
          </cell>
        </row>
        <row r="427">
          <cell r="G427" t="str">
            <v/>
          </cell>
        </row>
        <row r="428">
          <cell r="G428" t="str">
            <v/>
          </cell>
        </row>
        <row r="429">
          <cell r="G429" t="str">
            <v/>
          </cell>
        </row>
        <row r="430">
          <cell r="G430" t="str">
            <v/>
          </cell>
        </row>
        <row r="431">
          <cell r="G431" t="str">
            <v/>
          </cell>
        </row>
        <row r="432">
          <cell r="G432" t="str">
            <v/>
          </cell>
        </row>
        <row r="433">
          <cell r="G433" t="str">
            <v/>
          </cell>
        </row>
        <row r="434">
          <cell r="G434" t="str">
            <v/>
          </cell>
        </row>
        <row r="435">
          <cell r="G435" t="str">
            <v/>
          </cell>
        </row>
        <row r="436">
          <cell r="G436" t="str">
            <v/>
          </cell>
        </row>
        <row r="437">
          <cell r="G437" t="str">
            <v/>
          </cell>
        </row>
        <row r="438">
          <cell r="G438" t="str">
            <v/>
          </cell>
        </row>
        <row r="439">
          <cell r="G439" t="str">
            <v/>
          </cell>
        </row>
        <row r="440">
          <cell r="G440" t="str">
            <v/>
          </cell>
        </row>
        <row r="441">
          <cell r="G441" t="str">
            <v/>
          </cell>
        </row>
        <row r="442">
          <cell r="G442" t="str">
            <v/>
          </cell>
        </row>
        <row r="443">
          <cell r="G443" t="str">
            <v/>
          </cell>
        </row>
        <row r="444">
          <cell r="G444" t="str">
            <v/>
          </cell>
        </row>
        <row r="445">
          <cell r="G445" t="str">
            <v/>
          </cell>
        </row>
        <row r="446">
          <cell r="G446" t="str">
            <v/>
          </cell>
        </row>
        <row r="447">
          <cell r="G447" t="str">
            <v/>
          </cell>
        </row>
        <row r="448">
          <cell r="G448" t="str">
            <v/>
          </cell>
        </row>
        <row r="449">
          <cell r="G449" t="str">
            <v/>
          </cell>
        </row>
        <row r="450">
          <cell r="G450" t="str">
            <v/>
          </cell>
        </row>
        <row r="451">
          <cell r="G451" t="str">
            <v/>
          </cell>
        </row>
        <row r="452">
          <cell r="G452" t="str">
            <v/>
          </cell>
        </row>
        <row r="453">
          <cell r="G453" t="str">
            <v/>
          </cell>
        </row>
        <row r="454">
          <cell r="G454" t="str">
            <v/>
          </cell>
        </row>
        <row r="455">
          <cell r="G455" t="str">
            <v/>
          </cell>
        </row>
        <row r="456">
          <cell r="G456" t="str">
            <v/>
          </cell>
        </row>
        <row r="457">
          <cell r="G457" t="str">
            <v/>
          </cell>
        </row>
        <row r="458">
          <cell r="G458" t="str">
            <v/>
          </cell>
        </row>
        <row r="459">
          <cell r="G459" t="str">
            <v/>
          </cell>
        </row>
        <row r="460">
          <cell r="G460" t="str">
            <v/>
          </cell>
        </row>
        <row r="461">
          <cell r="G461" t="str">
            <v/>
          </cell>
        </row>
        <row r="462">
          <cell r="G462" t="str">
            <v/>
          </cell>
        </row>
        <row r="463">
          <cell r="G463" t="str">
            <v/>
          </cell>
        </row>
        <row r="464">
          <cell r="G464" t="str">
            <v/>
          </cell>
        </row>
        <row r="465">
          <cell r="G465" t="str">
            <v/>
          </cell>
        </row>
        <row r="466">
          <cell r="G466" t="str">
            <v/>
          </cell>
        </row>
        <row r="467">
          <cell r="G467" t="str">
            <v/>
          </cell>
        </row>
        <row r="468">
          <cell r="G468" t="str">
            <v/>
          </cell>
        </row>
        <row r="469">
          <cell r="G469" t="str">
            <v/>
          </cell>
        </row>
        <row r="470">
          <cell r="G470" t="str">
            <v/>
          </cell>
        </row>
        <row r="471">
          <cell r="G471" t="str">
            <v/>
          </cell>
        </row>
        <row r="472">
          <cell r="G472" t="str">
            <v/>
          </cell>
        </row>
        <row r="473">
          <cell r="G473" t="str">
            <v/>
          </cell>
        </row>
        <row r="474">
          <cell r="G474" t="str">
            <v/>
          </cell>
        </row>
        <row r="475">
          <cell r="G475" t="str">
            <v/>
          </cell>
        </row>
        <row r="476">
          <cell r="G476" t="str">
            <v/>
          </cell>
        </row>
        <row r="477">
          <cell r="G477" t="str">
            <v/>
          </cell>
        </row>
        <row r="478">
          <cell r="G478" t="str">
            <v/>
          </cell>
        </row>
        <row r="479">
          <cell r="G479" t="str">
            <v/>
          </cell>
        </row>
        <row r="480">
          <cell r="G480" t="str">
            <v/>
          </cell>
        </row>
        <row r="481">
          <cell r="G481" t="str">
            <v/>
          </cell>
        </row>
        <row r="482">
          <cell r="G482" t="str">
            <v/>
          </cell>
        </row>
        <row r="483">
          <cell r="G483" t="str">
            <v/>
          </cell>
        </row>
        <row r="484">
          <cell r="G484" t="str">
            <v/>
          </cell>
        </row>
        <row r="485">
          <cell r="G485" t="str">
            <v/>
          </cell>
        </row>
        <row r="486">
          <cell r="G486" t="str">
            <v/>
          </cell>
        </row>
        <row r="487">
          <cell r="G487" t="str">
            <v/>
          </cell>
        </row>
        <row r="488">
          <cell r="G488" t="str">
            <v/>
          </cell>
        </row>
        <row r="489">
          <cell r="G489" t="str">
            <v/>
          </cell>
        </row>
        <row r="490">
          <cell r="G490" t="str">
            <v/>
          </cell>
        </row>
        <row r="491">
          <cell r="G491" t="str">
            <v/>
          </cell>
        </row>
        <row r="492">
          <cell r="G492" t="str">
            <v/>
          </cell>
        </row>
        <row r="493">
          <cell r="G493" t="str">
            <v/>
          </cell>
        </row>
        <row r="494">
          <cell r="G494" t="str">
            <v/>
          </cell>
        </row>
        <row r="495">
          <cell r="G495" t="str">
            <v/>
          </cell>
        </row>
        <row r="496">
          <cell r="G496" t="str">
            <v/>
          </cell>
        </row>
        <row r="497">
          <cell r="G497" t="str">
            <v/>
          </cell>
        </row>
        <row r="498">
          <cell r="G498" t="str">
            <v/>
          </cell>
        </row>
        <row r="499">
          <cell r="G499" t="str">
            <v/>
          </cell>
        </row>
        <row r="500">
          <cell r="G500" t="str">
            <v/>
          </cell>
        </row>
        <row r="501">
          <cell r="G501" t="str">
            <v/>
          </cell>
        </row>
        <row r="502">
          <cell r="G502" t="str">
            <v/>
          </cell>
        </row>
      </sheetData>
      <sheetData sheetId="1" refreshError="1"/>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1.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2.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559261-FA22-4985-B18C-C793CD98393C}">
  <dimension ref="A1:BI34"/>
  <sheetViews>
    <sheetView topLeftCell="A5" workbookViewId="0">
      <selection activeCell="D13" sqref="D13"/>
    </sheetView>
  </sheetViews>
  <sheetFormatPr baseColWidth="10" defaultRowHeight="15" x14ac:dyDescent="0.25"/>
  <cols>
    <col min="1" max="1" width="29.28515625" customWidth="1"/>
    <col min="2" max="2" width="25.5703125" customWidth="1"/>
    <col min="3" max="3" width="14.140625" customWidth="1"/>
    <col min="4" max="4" width="21.28515625" customWidth="1"/>
    <col min="5" max="5" width="24.28515625" customWidth="1"/>
    <col min="6" max="6" width="34.28515625" customWidth="1"/>
    <col min="7" max="7" width="21.7109375" customWidth="1"/>
    <col min="8" max="8" width="14.5703125" customWidth="1"/>
    <col min="9" max="9" width="7.140625" customWidth="1"/>
    <col min="10" max="11" width="6" customWidth="1"/>
    <col min="12" max="12" width="25.42578125" hidden="1" customWidth="1"/>
    <col min="13" max="13" width="16.5703125" hidden="1" customWidth="1"/>
    <col min="14" max="14" width="13.7109375" hidden="1" customWidth="1"/>
    <col min="15" max="15" width="28.140625" customWidth="1"/>
    <col min="16" max="25" width="10.7109375" customWidth="1"/>
    <col min="26" max="26" width="13.140625" hidden="1" customWidth="1"/>
    <col min="27" max="41" width="10.7109375" hidden="1" customWidth="1"/>
    <col min="42" max="42" width="14.140625" hidden="1" customWidth="1"/>
    <col min="43" max="57" width="10.7109375" hidden="1" customWidth="1"/>
    <col min="58" max="58" width="13.7109375" bestFit="1" customWidth="1"/>
    <col min="59" max="59" width="16.42578125" customWidth="1"/>
    <col min="61" max="61" width="15.5703125" bestFit="1" customWidth="1"/>
  </cols>
  <sheetData>
    <row r="1" spans="1:61" ht="22.5" hidden="1" customHeight="1" x14ac:dyDescent="0.25">
      <c r="A1" s="193"/>
      <c r="B1" s="194" t="s">
        <v>39</v>
      </c>
      <c r="C1" s="195"/>
      <c r="D1" s="196"/>
      <c r="E1" s="200" t="s">
        <v>41</v>
      </c>
      <c r="F1" s="201"/>
      <c r="G1" s="201"/>
      <c r="H1" s="201"/>
      <c r="I1" s="201"/>
      <c r="J1" s="201"/>
      <c r="K1" s="201"/>
      <c r="L1" s="201"/>
      <c r="M1" s="201"/>
      <c r="N1" s="201"/>
      <c r="O1" s="201"/>
      <c r="P1" s="201"/>
      <c r="Q1" s="201"/>
      <c r="R1" s="201"/>
      <c r="S1" s="201"/>
      <c r="T1" s="201"/>
      <c r="U1" s="201"/>
      <c r="V1" s="201"/>
      <c r="W1" s="201"/>
      <c r="X1" s="201"/>
      <c r="Y1" s="201"/>
      <c r="Z1" s="201"/>
      <c r="AA1" s="201"/>
      <c r="AB1" s="201"/>
      <c r="AC1" s="201"/>
      <c r="AD1" s="201"/>
      <c r="AE1" s="201"/>
      <c r="AF1" s="201"/>
      <c r="AG1" s="201"/>
      <c r="AH1" s="201"/>
      <c r="AI1" s="201"/>
      <c r="AJ1" s="201"/>
      <c r="AK1" s="201"/>
      <c r="AL1" s="201"/>
      <c r="AM1" s="201"/>
      <c r="AN1" s="201"/>
      <c r="AO1" s="201"/>
      <c r="AP1" s="201"/>
      <c r="AQ1" s="201"/>
      <c r="AR1" s="201"/>
      <c r="AS1" s="201"/>
      <c r="AT1" s="201"/>
      <c r="AU1" s="201"/>
      <c r="AV1" s="201"/>
      <c r="AW1" s="201"/>
      <c r="AX1" s="201"/>
      <c r="AY1" s="201"/>
      <c r="AZ1" s="201"/>
      <c r="BA1" s="201"/>
      <c r="BB1" s="201"/>
      <c r="BC1" s="201"/>
      <c r="BD1" s="201"/>
      <c r="BE1" s="201"/>
      <c r="BF1" s="201"/>
      <c r="BG1" s="201"/>
      <c r="BH1" s="201"/>
      <c r="BI1" s="202"/>
    </row>
    <row r="2" spans="1:61" ht="22.5" hidden="1" customHeight="1" x14ac:dyDescent="0.25">
      <c r="A2" s="193"/>
      <c r="B2" s="197"/>
      <c r="C2" s="198"/>
      <c r="D2" s="199"/>
      <c r="E2" s="200" t="s">
        <v>42</v>
      </c>
      <c r="F2" s="201"/>
      <c r="G2" s="201"/>
      <c r="H2" s="201"/>
      <c r="I2" s="201"/>
      <c r="J2" s="201"/>
      <c r="K2" s="201"/>
      <c r="L2" s="201"/>
      <c r="M2" s="201"/>
      <c r="N2" s="201"/>
      <c r="O2" s="201"/>
      <c r="P2" s="201"/>
      <c r="Q2" s="201"/>
      <c r="R2" s="201"/>
      <c r="S2" s="201"/>
      <c r="T2" s="201"/>
      <c r="U2" s="201"/>
      <c r="V2" s="201"/>
      <c r="W2" s="201"/>
      <c r="X2" s="201"/>
      <c r="Y2" s="201"/>
      <c r="Z2" s="201"/>
      <c r="AA2" s="201"/>
      <c r="AB2" s="201"/>
      <c r="AC2" s="201"/>
      <c r="AD2" s="201"/>
      <c r="AE2" s="201"/>
      <c r="AF2" s="201"/>
      <c r="AG2" s="201"/>
      <c r="AH2" s="201"/>
      <c r="AI2" s="201"/>
      <c r="AJ2" s="201"/>
      <c r="AK2" s="201"/>
      <c r="AL2" s="201"/>
      <c r="AM2" s="201"/>
      <c r="AN2" s="201"/>
      <c r="AO2" s="201"/>
      <c r="AP2" s="201"/>
      <c r="AQ2" s="201"/>
      <c r="AR2" s="201"/>
      <c r="AS2" s="201"/>
      <c r="AT2" s="201"/>
      <c r="AU2" s="201"/>
      <c r="AV2" s="201"/>
      <c r="AW2" s="201"/>
      <c r="AX2" s="201"/>
      <c r="AY2" s="201"/>
      <c r="AZ2" s="201"/>
      <c r="BA2" s="201"/>
      <c r="BB2" s="201"/>
      <c r="BC2" s="201"/>
      <c r="BD2" s="201"/>
      <c r="BE2" s="201"/>
      <c r="BF2" s="201"/>
      <c r="BG2" s="201"/>
      <c r="BH2" s="201"/>
      <c r="BI2" s="202"/>
    </row>
    <row r="3" spans="1:61" ht="22.5" hidden="1" customHeight="1" x14ac:dyDescent="0.25">
      <c r="A3" s="193"/>
      <c r="B3" s="194" t="s">
        <v>40</v>
      </c>
      <c r="C3" s="195"/>
      <c r="D3" s="196"/>
      <c r="E3" s="200" t="s">
        <v>43</v>
      </c>
      <c r="F3" s="201"/>
      <c r="G3" s="201"/>
      <c r="H3" s="201"/>
      <c r="I3" s="201"/>
      <c r="J3" s="201"/>
      <c r="K3" s="201"/>
      <c r="L3" s="201"/>
      <c r="M3" s="201"/>
      <c r="N3" s="201"/>
      <c r="O3" s="201"/>
      <c r="P3" s="201"/>
      <c r="Q3" s="201"/>
      <c r="R3" s="201"/>
      <c r="S3" s="201"/>
      <c r="T3" s="201"/>
      <c r="U3" s="201"/>
      <c r="V3" s="201"/>
      <c r="W3" s="201"/>
      <c r="X3" s="201"/>
      <c r="Y3" s="201"/>
      <c r="Z3" s="201"/>
      <c r="AA3" s="201"/>
      <c r="AB3" s="201"/>
      <c r="AC3" s="201"/>
      <c r="AD3" s="201"/>
      <c r="AE3" s="201"/>
      <c r="AF3" s="201"/>
      <c r="AG3" s="201"/>
      <c r="AH3" s="201"/>
      <c r="AI3" s="201"/>
      <c r="AJ3" s="201"/>
      <c r="AK3" s="201"/>
      <c r="AL3" s="201"/>
      <c r="AM3" s="201"/>
      <c r="AN3" s="201"/>
      <c r="AO3" s="201"/>
      <c r="AP3" s="201"/>
      <c r="AQ3" s="201"/>
      <c r="AR3" s="201"/>
      <c r="AS3" s="201"/>
      <c r="AT3" s="201"/>
      <c r="AU3" s="201"/>
      <c r="AV3" s="201"/>
      <c r="AW3" s="201"/>
      <c r="AX3" s="201"/>
      <c r="AY3" s="201"/>
      <c r="AZ3" s="201"/>
      <c r="BA3" s="201"/>
      <c r="BB3" s="201"/>
      <c r="BC3" s="201"/>
      <c r="BD3" s="201"/>
      <c r="BE3" s="201"/>
      <c r="BF3" s="201"/>
      <c r="BG3" s="201"/>
      <c r="BH3" s="202"/>
      <c r="BI3" s="76" t="s">
        <v>46</v>
      </c>
    </row>
    <row r="4" spans="1:61" ht="18" hidden="1" x14ac:dyDescent="0.25">
      <c r="A4" s="193"/>
      <c r="B4" s="203"/>
      <c r="C4" s="204"/>
      <c r="D4" s="205"/>
      <c r="E4" s="200" t="s">
        <v>44</v>
      </c>
      <c r="F4" s="201"/>
      <c r="G4" s="201"/>
      <c r="H4" s="201"/>
      <c r="I4" s="201"/>
      <c r="J4" s="201"/>
      <c r="K4" s="201"/>
      <c r="L4" s="201"/>
      <c r="M4" s="201"/>
      <c r="N4" s="201"/>
      <c r="O4" s="201"/>
      <c r="P4" s="201"/>
      <c r="Q4" s="201"/>
      <c r="R4" s="201"/>
      <c r="S4" s="201"/>
      <c r="T4" s="201"/>
      <c r="U4" s="201"/>
      <c r="V4" s="201"/>
      <c r="W4" s="201"/>
      <c r="X4" s="201"/>
      <c r="Y4" s="201"/>
      <c r="Z4" s="201"/>
      <c r="AA4" s="201"/>
      <c r="AB4" s="201"/>
      <c r="AC4" s="201"/>
      <c r="AD4" s="201"/>
      <c r="AE4" s="201"/>
      <c r="AF4" s="201"/>
      <c r="AG4" s="201"/>
      <c r="AH4" s="201"/>
      <c r="AI4" s="201"/>
      <c r="AJ4" s="201"/>
      <c r="AK4" s="201"/>
      <c r="AL4" s="201"/>
      <c r="AM4" s="201"/>
      <c r="AN4" s="201"/>
      <c r="AO4" s="201"/>
      <c r="AP4" s="201"/>
      <c r="AQ4" s="201"/>
      <c r="AR4" s="201"/>
      <c r="AS4" s="201"/>
      <c r="AT4" s="201"/>
      <c r="AU4" s="201"/>
      <c r="AV4" s="201"/>
      <c r="AW4" s="201"/>
      <c r="AX4" s="201"/>
      <c r="AY4" s="201"/>
      <c r="AZ4" s="201"/>
      <c r="BA4" s="201"/>
      <c r="BB4" s="201"/>
      <c r="BC4" s="201"/>
      <c r="BD4" s="201"/>
      <c r="BE4" s="201"/>
      <c r="BF4" s="201"/>
      <c r="BG4" s="201"/>
      <c r="BH4" s="202"/>
      <c r="BI4" s="8">
        <v>44221</v>
      </c>
    </row>
    <row r="5" spans="1:61" ht="18" x14ac:dyDescent="0.25">
      <c r="A5" s="193"/>
      <c r="B5" s="197"/>
      <c r="C5" s="198"/>
      <c r="D5" s="199"/>
      <c r="E5" s="206" t="s">
        <v>45</v>
      </c>
      <c r="F5" s="207"/>
      <c r="G5" s="207"/>
      <c r="H5" s="207"/>
      <c r="I5" s="207"/>
      <c r="J5" s="207"/>
      <c r="K5" s="207"/>
      <c r="L5" s="207"/>
      <c r="M5" s="207"/>
      <c r="N5" s="207"/>
      <c r="O5" s="207"/>
      <c r="P5" s="207"/>
      <c r="Q5" s="207"/>
      <c r="R5" s="207"/>
      <c r="S5" s="207"/>
      <c r="T5" s="207"/>
      <c r="U5" s="207"/>
      <c r="V5" s="207"/>
      <c r="W5" s="207"/>
      <c r="X5" s="207"/>
      <c r="Y5" s="207"/>
      <c r="Z5" s="207"/>
      <c r="AA5" s="207"/>
      <c r="AB5" s="207"/>
      <c r="AC5" s="207"/>
      <c r="AD5" s="207"/>
      <c r="AE5" s="207"/>
      <c r="AF5" s="207"/>
      <c r="AG5" s="207"/>
      <c r="AH5" s="207"/>
      <c r="AI5" s="207"/>
      <c r="AJ5" s="207"/>
      <c r="AK5" s="207"/>
      <c r="AL5" s="207"/>
      <c r="AM5" s="207"/>
      <c r="AN5" s="207"/>
      <c r="AO5" s="207"/>
      <c r="AP5" s="207"/>
      <c r="AQ5" s="207"/>
      <c r="AR5" s="207"/>
      <c r="AS5" s="207"/>
      <c r="AT5" s="207"/>
      <c r="AU5" s="207"/>
      <c r="AV5" s="207"/>
      <c r="AW5" s="207"/>
      <c r="AX5" s="207"/>
      <c r="AY5" s="207"/>
      <c r="AZ5" s="207"/>
      <c r="BA5" s="207"/>
      <c r="BB5" s="207"/>
      <c r="BC5" s="207"/>
      <c r="BD5" s="207"/>
      <c r="BE5" s="207"/>
      <c r="BF5" s="207"/>
      <c r="BG5" s="207"/>
      <c r="BH5" s="207"/>
      <c r="BI5" s="208"/>
    </row>
    <row r="6" spans="1:61" ht="18" x14ac:dyDescent="0.25">
      <c r="A6" s="193"/>
      <c r="B6" s="206" t="s">
        <v>47</v>
      </c>
      <c r="C6" s="207"/>
      <c r="D6" s="208"/>
      <c r="E6" s="77">
        <v>2022</v>
      </c>
      <c r="F6" s="77"/>
      <c r="G6" s="77"/>
      <c r="H6" s="77"/>
      <c r="I6" s="77"/>
      <c r="J6" s="78"/>
      <c r="K6" s="78"/>
      <c r="L6" s="77"/>
      <c r="M6" s="79"/>
      <c r="N6" s="80"/>
      <c r="O6" s="81"/>
      <c r="P6" s="82"/>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c r="AT6" s="81"/>
      <c r="AU6" s="81"/>
      <c r="AV6" s="81"/>
      <c r="AW6" s="81"/>
      <c r="AX6" s="81"/>
      <c r="AY6" s="81"/>
      <c r="AZ6" s="81"/>
      <c r="BA6" s="81"/>
      <c r="BB6" s="81"/>
      <c r="BC6" s="81"/>
      <c r="BD6" s="81"/>
      <c r="BE6" s="81"/>
      <c r="BF6" s="81"/>
      <c r="BG6" s="81"/>
      <c r="BH6" s="81"/>
      <c r="BI6" s="83"/>
    </row>
    <row r="7" spans="1:61" x14ac:dyDescent="0.25">
      <c r="A7" s="211" t="s">
        <v>37</v>
      </c>
      <c r="B7" s="211" t="s">
        <v>0</v>
      </c>
      <c r="C7" s="211" t="s">
        <v>49</v>
      </c>
      <c r="D7" s="211" t="s">
        <v>1</v>
      </c>
      <c r="E7" s="211" t="s">
        <v>50</v>
      </c>
      <c r="F7" s="211" t="s">
        <v>51</v>
      </c>
      <c r="G7" s="213" t="s">
        <v>2</v>
      </c>
      <c r="H7" s="213"/>
      <c r="I7" s="213"/>
      <c r="J7" s="213"/>
      <c r="K7" s="213"/>
      <c r="L7" s="217" t="s">
        <v>3</v>
      </c>
      <c r="M7" s="219" t="s">
        <v>35</v>
      </c>
      <c r="N7" s="219" t="s">
        <v>794</v>
      </c>
      <c r="O7" s="221" t="s">
        <v>4</v>
      </c>
      <c r="P7" s="224" t="s">
        <v>5</v>
      </c>
      <c r="Q7" s="213"/>
      <c r="R7" s="213"/>
      <c r="S7" s="213"/>
      <c r="T7" s="213"/>
      <c r="U7" s="213"/>
      <c r="V7" s="213"/>
      <c r="W7" s="213"/>
      <c r="X7" s="213"/>
      <c r="Y7" s="213"/>
      <c r="Z7" s="227" t="s">
        <v>6</v>
      </c>
      <c r="AA7" s="228"/>
      <c r="AB7" s="228"/>
      <c r="AC7" s="228"/>
      <c r="AD7" s="228"/>
      <c r="AE7" s="228"/>
      <c r="AF7" s="228"/>
      <c r="AG7" s="228"/>
      <c r="AH7" s="228"/>
      <c r="AI7" s="228"/>
      <c r="AJ7" s="228"/>
      <c r="AK7" s="228"/>
      <c r="AL7" s="228"/>
      <c r="AM7" s="228"/>
      <c r="AN7" s="228"/>
      <c r="AO7" s="228"/>
      <c r="AP7" s="228"/>
      <c r="AQ7" s="228"/>
      <c r="AR7" s="228"/>
      <c r="AS7" s="228"/>
      <c r="AT7" s="228"/>
      <c r="AU7" s="228"/>
      <c r="AV7" s="228"/>
      <c r="AW7" s="228"/>
      <c r="AX7" s="228"/>
      <c r="AY7" s="228"/>
      <c r="AZ7" s="228"/>
      <c r="BA7" s="228"/>
      <c r="BB7" s="228"/>
      <c r="BC7" s="228"/>
      <c r="BD7" s="228"/>
      <c r="BE7" s="229"/>
      <c r="BF7" s="230" t="s">
        <v>855</v>
      </c>
      <c r="BG7" s="231"/>
      <c r="BH7" s="213" t="s">
        <v>7</v>
      </c>
      <c r="BI7" s="213" t="s">
        <v>8</v>
      </c>
    </row>
    <row r="8" spans="1:61" ht="27" customHeight="1" x14ac:dyDescent="0.25">
      <c r="A8" s="212"/>
      <c r="B8" s="212"/>
      <c r="C8" s="212"/>
      <c r="D8" s="212"/>
      <c r="E8" s="212"/>
      <c r="F8" s="212"/>
      <c r="G8" s="214" t="s">
        <v>9</v>
      </c>
      <c r="H8" s="214" t="s">
        <v>10</v>
      </c>
      <c r="I8" s="214" t="s">
        <v>11</v>
      </c>
      <c r="J8" s="215" t="s">
        <v>12</v>
      </c>
      <c r="K8" s="215"/>
      <c r="L8" s="218"/>
      <c r="M8" s="220"/>
      <c r="N8" s="220"/>
      <c r="O8" s="222"/>
      <c r="P8" s="216" t="s">
        <v>845</v>
      </c>
      <c r="Q8" s="210"/>
      <c r="R8" s="209" t="s">
        <v>13</v>
      </c>
      <c r="S8" s="210"/>
      <c r="T8" s="209" t="s">
        <v>14</v>
      </c>
      <c r="U8" s="210"/>
      <c r="V8" s="209" t="s">
        <v>15</v>
      </c>
      <c r="W8" s="210"/>
      <c r="X8" s="209" t="s">
        <v>16</v>
      </c>
      <c r="Y8" s="210"/>
      <c r="Z8" s="225" t="s">
        <v>38</v>
      </c>
      <c r="AA8" s="226"/>
      <c r="AB8" s="225" t="s">
        <v>56</v>
      </c>
      <c r="AC8" s="226"/>
      <c r="AD8" s="240" t="s">
        <v>17</v>
      </c>
      <c r="AE8" s="241"/>
      <c r="AF8" s="225" t="s">
        <v>18</v>
      </c>
      <c r="AG8" s="226"/>
      <c r="AH8" s="225" t="s">
        <v>19</v>
      </c>
      <c r="AI8" s="226"/>
      <c r="AJ8" s="225" t="s">
        <v>20</v>
      </c>
      <c r="AK8" s="226"/>
      <c r="AL8" s="225" t="s">
        <v>21</v>
      </c>
      <c r="AM8" s="226"/>
      <c r="AN8" s="225" t="s">
        <v>48</v>
      </c>
      <c r="AO8" s="226"/>
      <c r="AP8" s="225" t="s">
        <v>22</v>
      </c>
      <c r="AQ8" s="226"/>
      <c r="AR8" s="225" t="s">
        <v>23</v>
      </c>
      <c r="AS8" s="226"/>
      <c r="AT8" s="225" t="s">
        <v>24</v>
      </c>
      <c r="AU8" s="226"/>
      <c r="AV8" s="225" t="s">
        <v>25</v>
      </c>
      <c r="AW8" s="226"/>
      <c r="AX8" s="225" t="s">
        <v>26</v>
      </c>
      <c r="AY8" s="226"/>
      <c r="AZ8" s="225" t="s">
        <v>27</v>
      </c>
      <c r="BA8" s="226"/>
      <c r="BB8" s="225" t="s">
        <v>28</v>
      </c>
      <c r="BC8" s="226"/>
      <c r="BD8" s="235" t="s">
        <v>29</v>
      </c>
      <c r="BE8" s="236"/>
      <c r="BF8" s="227"/>
      <c r="BG8" s="228"/>
      <c r="BH8" s="214"/>
      <c r="BI8" s="214"/>
    </row>
    <row r="9" spans="1:61" x14ac:dyDescent="0.25">
      <c r="A9" s="212"/>
      <c r="B9" s="212"/>
      <c r="C9" s="212"/>
      <c r="D9" s="212"/>
      <c r="E9" s="212"/>
      <c r="F9" s="212"/>
      <c r="G9" s="214"/>
      <c r="H9" s="214"/>
      <c r="I9" s="214"/>
      <c r="J9" s="237" t="s">
        <v>31</v>
      </c>
      <c r="K9" s="215" t="s">
        <v>30</v>
      </c>
      <c r="L9" s="218"/>
      <c r="M9" s="220"/>
      <c r="N9" s="220"/>
      <c r="O9" s="222"/>
      <c r="P9" s="5" t="s">
        <v>31</v>
      </c>
      <c r="Q9" s="72" t="s">
        <v>30</v>
      </c>
      <c r="R9" s="72" t="s">
        <v>31</v>
      </c>
      <c r="S9" s="72" t="s">
        <v>30</v>
      </c>
      <c r="T9" s="72" t="s">
        <v>31</v>
      </c>
      <c r="U9" s="72" t="s">
        <v>30</v>
      </c>
      <c r="V9" s="72" t="s">
        <v>31</v>
      </c>
      <c r="W9" s="72" t="s">
        <v>30</v>
      </c>
      <c r="X9" s="72" t="s">
        <v>31</v>
      </c>
      <c r="Y9" s="72" t="s">
        <v>30</v>
      </c>
      <c r="Z9" s="2" t="s">
        <v>31</v>
      </c>
      <c r="AA9" s="72" t="s">
        <v>30</v>
      </c>
      <c r="AB9" s="2" t="s">
        <v>31</v>
      </c>
      <c r="AC9" s="72" t="s">
        <v>30</v>
      </c>
      <c r="AD9" s="2" t="s">
        <v>31</v>
      </c>
      <c r="AE9" s="72" t="s">
        <v>30</v>
      </c>
      <c r="AF9" s="2" t="s">
        <v>31</v>
      </c>
      <c r="AG9" s="72" t="s">
        <v>30</v>
      </c>
      <c r="AH9" s="2" t="s">
        <v>31</v>
      </c>
      <c r="AI9" s="72" t="s">
        <v>30</v>
      </c>
      <c r="AJ9" s="2" t="s">
        <v>31</v>
      </c>
      <c r="AK9" s="72" t="s">
        <v>30</v>
      </c>
      <c r="AL9" s="2" t="s">
        <v>31</v>
      </c>
      <c r="AM9" s="72" t="s">
        <v>30</v>
      </c>
      <c r="AN9" s="72" t="s">
        <v>31</v>
      </c>
      <c r="AO9" s="72" t="s">
        <v>30</v>
      </c>
      <c r="AP9" s="2" t="s">
        <v>31</v>
      </c>
      <c r="AQ9" s="72" t="s">
        <v>30</v>
      </c>
      <c r="AR9" s="2" t="s">
        <v>31</v>
      </c>
      <c r="AS9" s="72" t="s">
        <v>30</v>
      </c>
      <c r="AT9" s="72" t="s">
        <v>31</v>
      </c>
      <c r="AU9" s="72" t="s">
        <v>30</v>
      </c>
      <c r="AV9" s="2" t="s">
        <v>31</v>
      </c>
      <c r="AW9" s="72" t="s">
        <v>30</v>
      </c>
      <c r="AX9" s="72" t="s">
        <v>31</v>
      </c>
      <c r="AY9" s="72" t="s">
        <v>30</v>
      </c>
      <c r="AZ9" s="72" t="s">
        <v>31</v>
      </c>
      <c r="BA9" s="72" t="s">
        <v>30</v>
      </c>
      <c r="BB9" s="2" t="s">
        <v>31</v>
      </c>
      <c r="BC9" s="72" t="s">
        <v>30</v>
      </c>
      <c r="BD9" s="72" t="s">
        <v>31</v>
      </c>
      <c r="BE9" s="72" t="s">
        <v>30</v>
      </c>
      <c r="BF9" s="3" t="s">
        <v>31</v>
      </c>
      <c r="BG9" s="6" t="s">
        <v>30</v>
      </c>
      <c r="BH9" s="214"/>
      <c r="BI9" s="214"/>
    </row>
    <row r="10" spans="1:61" x14ac:dyDescent="0.25">
      <c r="A10" s="212"/>
      <c r="B10" s="212"/>
      <c r="C10" s="212"/>
      <c r="D10" s="212"/>
      <c r="E10" s="212"/>
      <c r="F10" s="212"/>
      <c r="G10" s="214"/>
      <c r="H10" s="214"/>
      <c r="I10" s="214"/>
      <c r="J10" s="237"/>
      <c r="K10" s="215"/>
      <c r="L10" s="218"/>
      <c r="M10" s="220"/>
      <c r="N10" s="220"/>
      <c r="O10" s="222"/>
      <c r="P10" s="11"/>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7"/>
      <c r="BH10" s="214"/>
      <c r="BI10" s="214"/>
    </row>
    <row r="11" spans="1:61" x14ac:dyDescent="0.25">
      <c r="A11" s="212"/>
      <c r="B11" s="212"/>
      <c r="C11" s="212"/>
      <c r="D11" s="212"/>
      <c r="E11" s="212"/>
      <c r="F11" s="212"/>
      <c r="G11" s="211"/>
      <c r="H11" s="211"/>
      <c r="I11" s="211"/>
      <c r="J11" s="238"/>
      <c r="K11" s="239"/>
      <c r="L11" s="218"/>
      <c r="M11" s="217"/>
      <c r="N11" s="217"/>
      <c r="O11" s="223"/>
      <c r="P11" s="12"/>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9"/>
      <c r="BG11" s="10"/>
      <c r="BH11" s="211"/>
      <c r="BI11" s="211"/>
    </row>
    <row r="12" spans="1:61" x14ac:dyDescent="0.25">
      <c r="A12" s="232"/>
      <c r="B12" s="233"/>
      <c r="C12" s="233"/>
      <c r="D12" s="233"/>
      <c r="E12" s="233"/>
      <c r="F12" s="233"/>
      <c r="G12" s="233"/>
      <c r="H12" s="233"/>
      <c r="I12" s="233"/>
      <c r="J12" s="233"/>
      <c r="K12" s="233"/>
      <c r="L12" s="233"/>
      <c r="M12" s="233"/>
      <c r="N12" s="233"/>
      <c r="O12" s="233"/>
      <c r="P12" s="233"/>
      <c r="Q12" s="233"/>
      <c r="R12" s="233"/>
      <c r="S12" s="233"/>
      <c r="T12" s="233"/>
      <c r="U12" s="233"/>
      <c r="V12" s="233"/>
      <c r="W12" s="233"/>
      <c r="X12" s="233"/>
      <c r="Y12" s="233"/>
      <c r="Z12" s="233"/>
      <c r="AA12" s="233"/>
      <c r="AB12" s="233"/>
      <c r="AC12" s="233"/>
      <c r="AD12" s="233"/>
      <c r="AE12" s="233"/>
      <c r="AF12" s="233"/>
      <c r="AG12" s="233"/>
      <c r="AH12" s="233"/>
      <c r="AI12" s="233"/>
      <c r="AJ12" s="233"/>
      <c r="AK12" s="233"/>
      <c r="AL12" s="233"/>
      <c r="AM12" s="233"/>
      <c r="AN12" s="233"/>
      <c r="AO12" s="233"/>
      <c r="AP12" s="233"/>
      <c r="AQ12" s="233"/>
      <c r="AR12" s="233"/>
      <c r="AS12" s="233"/>
      <c r="AT12" s="233"/>
      <c r="AU12" s="233"/>
      <c r="AV12" s="233"/>
      <c r="AW12" s="233"/>
      <c r="AX12" s="233"/>
      <c r="AY12" s="233"/>
      <c r="AZ12" s="233"/>
      <c r="BA12" s="233"/>
      <c r="BB12" s="233"/>
      <c r="BC12" s="233"/>
      <c r="BD12" s="233"/>
      <c r="BE12" s="233"/>
      <c r="BF12" s="233"/>
      <c r="BG12" s="233"/>
      <c r="BH12" s="233"/>
      <c r="BI12" s="234"/>
    </row>
    <row r="13" spans="1:61" s="13" customFormat="1" ht="60" x14ac:dyDescent="0.25">
      <c r="A13" s="84" t="s">
        <v>53</v>
      </c>
      <c r="B13" s="84" t="s">
        <v>216</v>
      </c>
      <c r="C13" s="84" t="s">
        <v>533</v>
      </c>
      <c r="D13" s="84" t="s">
        <v>576</v>
      </c>
      <c r="E13" s="84" t="s">
        <v>577</v>
      </c>
      <c r="F13" s="84" t="s">
        <v>578</v>
      </c>
      <c r="G13" s="57" t="s">
        <v>579</v>
      </c>
      <c r="H13" s="84" t="s">
        <v>580</v>
      </c>
      <c r="I13" s="84" t="s">
        <v>65</v>
      </c>
      <c r="J13" s="58">
        <v>150</v>
      </c>
      <c r="K13" s="85">
        <v>0</v>
      </c>
      <c r="L13" s="86" t="s">
        <v>807</v>
      </c>
      <c r="M13" s="87">
        <v>2020852500035</v>
      </c>
      <c r="N13" s="1">
        <v>0</v>
      </c>
      <c r="O13" s="1" t="s">
        <v>878</v>
      </c>
      <c r="P13" s="58">
        <v>100</v>
      </c>
      <c r="Q13" s="86">
        <v>0</v>
      </c>
      <c r="R13" s="86">
        <v>0</v>
      </c>
      <c r="S13" s="86">
        <v>0</v>
      </c>
      <c r="T13" s="86">
        <v>0</v>
      </c>
      <c r="U13" s="86">
        <v>0</v>
      </c>
      <c r="V13" s="86">
        <v>0</v>
      </c>
      <c r="W13" s="86">
        <v>0</v>
      </c>
      <c r="X13" s="86">
        <v>100</v>
      </c>
      <c r="Y13" s="86">
        <v>0</v>
      </c>
      <c r="Z13" s="46">
        <v>0</v>
      </c>
      <c r="AA13" s="46">
        <v>0</v>
      </c>
      <c r="AB13" s="46">
        <v>0</v>
      </c>
      <c r="AC13" s="46">
        <v>0</v>
      </c>
      <c r="AD13" s="46">
        <v>0</v>
      </c>
      <c r="AE13" s="46">
        <v>0</v>
      </c>
      <c r="AF13" s="46">
        <v>0</v>
      </c>
      <c r="AG13" s="46">
        <v>0</v>
      </c>
      <c r="AH13" s="46">
        <v>0</v>
      </c>
      <c r="AI13" s="46">
        <v>0</v>
      </c>
      <c r="AJ13" s="46">
        <v>0</v>
      </c>
      <c r="AK13" s="46">
        <v>0</v>
      </c>
      <c r="AL13" s="46">
        <v>0</v>
      </c>
      <c r="AM13" s="46">
        <v>0</v>
      </c>
      <c r="AN13" s="46">
        <v>0</v>
      </c>
      <c r="AO13" s="46">
        <v>0</v>
      </c>
      <c r="AP13" s="46">
        <v>0</v>
      </c>
      <c r="AQ13" s="46">
        <v>0</v>
      </c>
      <c r="AR13" s="46">
        <v>0</v>
      </c>
      <c r="AS13" s="46">
        <v>0</v>
      </c>
      <c r="AT13" s="46">
        <v>0</v>
      </c>
      <c r="AU13" s="46">
        <v>0</v>
      </c>
      <c r="AV13" s="46">
        <v>0</v>
      </c>
      <c r="AW13" s="46">
        <v>0</v>
      </c>
      <c r="AX13" s="46">
        <v>0</v>
      </c>
      <c r="AY13" s="46">
        <v>0</v>
      </c>
      <c r="AZ13" s="46">
        <v>0</v>
      </c>
      <c r="BA13" s="46">
        <v>0</v>
      </c>
      <c r="BB13" s="46">
        <v>0</v>
      </c>
      <c r="BC13" s="46">
        <v>0</v>
      </c>
      <c r="BD13" s="46">
        <v>0</v>
      </c>
      <c r="BE13" s="46">
        <v>0</v>
      </c>
      <c r="BF13" s="46">
        <f t="shared" ref="BF13:BG29" si="0">SUM(Z13+AB13+AD13+AF13+AH13+AJ13+AL13+AN13+AP13+AR13+AT13+AV13+AX13+AZ13+BB13+BD13)</f>
        <v>0</v>
      </c>
      <c r="BG13" s="46">
        <f t="shared" si="0"/>
        <v>0</v>
      </c>
      <c r="BH13" s="86"/>
      <c r="BI13" s="86" t="s">
        <v>805</v>
      </c>
    </row>
    <row r="14" spans="1:61" s="13" customFormat="1" ht="63.75" x14ac:dyDescent="0.25">
      <c r="A14" s="84" t="s">
        <v>53</v>
      </c>
      <c r="B14" s="84" t="s">
        <v>216</v>
      </c>
      <c r="C14" s="84" t="s">
        <v>533</v>
      </c>
      <c r="D14" s="84" t="s">
        <v>576</v>
      </c>
      <c r="E14" s="84" t="s">
        <v>577</v>
      </c>
      <c r="F14" s="84" t="s">
        <v>578</v>
      </c>
      <c r="G14" s="57" t="s">
        <v>581</v>
      </c>
      <c r="H14" s="84" t="s">
        <v>582</v>
      </c>
      <c r="I14" s="84" t="s">
        <v>65</v>
      </c>
      <c r="J14" s="58">
        <v>150</v>
      </c>
      <c r="K14" s="85">
        <v>0</v>
      </c>
      <c r="L14" s="86" t="s">
        <v>807</v>
      </c>
      <c r="M14" s="87">
        <v>2020852500035</v>
      </c>
      <c r="N14" s="1">
        <v>0</v>
      </c>
      <c r="O14" s="1" t="s">
        <v>799</v>
      </c>
      <c r="P14" s="58">
        <v>0</v>
      </c>
      <c r="Q14" s="86">
        <v>0</v>
      </c>
      <c r="R14" s="86">
        <v>0</v>
      </c>
      <c r="S14" s="86">
        <v>0</v>
      </c>
      <c r="T14" s="86">
        <v>0</v>
      </c>
      <c r="U14" s="86">
        <v>0</v>
      </c>
      <c r="V14" s="86">
        <v>0</v>
      </c>
      <c r="W14" s="86">
        <v>0</v>
      </c>
      <c r="X14" s="86">
        <v>0</v>
      </c>
      <c r="Y14" s="86">
        <v>0</v>
      </c>
      <c r="Z14" s="46">
        <v>0</v>
      </c>
      <c r="AA14" s="46">
        <v>0</v>
      </c>
      <c r="AB14" s="46">
        <v>0</v>
      </c>
      <c r="AC14" s="46">
        <v>0</v>
      </c>
      <c r="AD14" s="46">
        <v>0</v>
      </c>
      <c r="AE14" s="46">
        <v>0</v>
      </c>
      <c r="AF14" s="46">
        <v>0</v>
      </c>
      <c r="AG14" s="46">
        <v>0</v>
      </c>
      <c r="AH14" s="46">
        <v>0</v>
      </c>
      <c r="AI14" s="46">
        <v>0</v>
      </c>
      <c r="AJ14" s="46">
        <v>0</v>
      </c>
      <c r="AK14" s="46">
        <v>0</v>
      </c>
      <c r="AL14" s="46">
        <v>0</v>
      </c>
      <c r="AM14" s="46">
        <v>0</v>
      </c>
      <c r="AN14" s="46">
        <v>0</v>
      </c>
      <c r="AO14" s="46">
        <v>0</v>
      </c>
      <c r="AP14" s="46">
        <v>0</v>
      </c>
      <c r="AQ14" s="46">
        <v>0</v>
      </c>
      <c r="AR14" s="46">
        <v>0</v>
      </c>
      <c r="AS14" s="46">
        <v>0</v>
      </c>
      <c r="AT14" s="46">
        <v>0</v>
      </c>
      <c r="AU14" s="46">
        <v>0</v>
      </c>
      <c r="AV14" s="46">
        <v>0</v>
      </c>
      <c r="AW14" s="46">
        <v>0</v>
      </c>
      <c r="AX14" s="46">
        <v>0</v>
      </c>
      <c r="AY14" s="46">
        <v>0</v>
      </c>
      <c r="AZ14" s="46">
        <v>0</v>
      </c>
      <c r="BA14" s="46">
        <v>0</v>
      </c>
      <c r="BB14" s="46">
        <v>0</v>
      </c>
      <c r="BC14" s="46">
        <v>0</v>
      </c>
      <c r="BD14" s="46">
        <v>0</v>
      </c>
      <c r="BE14" s="46">
        <v>0</v>
      </c>
      <c r="BF14" s="46">
        <f t="shared" si="0"/>
        <v>0</v>
      </c>
      <c r="BG14" s="46">
        <f t="shared" si="0"/>
        <v>0</v>
      </c>
      <c r="BH14" s="86"/>
      <c r="BI14" s="86" t="s">
        <v>805</v>
      </c>
    </row>
    <row r="15" spans="1:61" s="13" customFormat="1" ht="76.5" x14ac:dyDescent="0.25">
      <c r="A15" s="84" t="s">
        <v>53</v>
      </c>
      <c r="B15" s="84" t="s">
        <v>216</v>
      </c>
      <c r="C15" s="84" t="s">
        <v>533</v>
      </c>
      <c r="D15" s="84" t="s">
        <v>576</v>
      </c>
      <c r="E15" s="84" t="s">
        <v>577</v>
      </c>
      <c r="F15" s="84" t="s">
        <v>583</v>
      </c>
      <c r="G15" s="57" t="s">
        <v>584</v>
      </c>
      <c r="H15" s="84" t="s">
        <v>585</v>
      </c>
      <c r="I15" s="84" t="s">
        <v>586</v>
      </c>
      <c r="J15" s="58">
        <v>150</v>
      </c>
      <c r="K15" s="85">
        <v>0</v>
      </c>
      <c r="L15" s="86" t="s">
        <v>807</v>
      </c>
      <c r="M15" s="87">
        <v>2020852500035</v>
      </c>
      <c r="N15" s="1">
        <v>0</v>
      </c>
      <c r="O15" s="1" t="s">
        <v>879</v>
      </c>
      <c r="P15" s="58">
        <v>100</v>
      </c>
      <c r="Q15" s="86">
        <v>0</v>
      </c>
      <c r="R15" s="86">
        <v>0</v>
      </c>
      <c r="S15" s="86">
        <v>0</v>
      </c>
      <c r="T15" s="86">
        <v>0</v>
      </c>
      <c r="U15" s="86">
        <v>0</v>
      </c>
      <c r="V15" s="86">
        <v>0</v>
      </c>
      <c r="W15" s="86">
        <v>0</v>
      </c>
      <c r="X15" s="86">
        <v>100</v>
      </c>
      <c r="Y15" s="86">
        <v>0</v>
      </c>
      <c r="Z15" s="46">
        <v>12000000</v>
      </c>
      <c r="AA15" s="46">
        <v>0</v>
      </c>
      <c r="AB15" s="46">
        <v>0</v>
      </c>
      <c r="AC15" s="46">
        <v>0</v>
      </c>
      <c r="AD15" s="46">
        <v>0</v>
      </c>
      <c r="AE15" s="46">
        <v>0</v>
      </c>
      <c r="AF15" s="46">
        <v>0</v>
      </c>
      <c r="AG15" s="46">
        <v>0</v>
      </c>
      <c r="AH15" s="46">
        <v>0</v>
      </c>
      <c r="AI15" s="46">
        <v>0</v>
      </c>
      <c r="AJ15" s="46">
        <v>0</v>
      </c>
      <c r="AK15" s="46">
        <v>0</v>
      </c>
      <c r="AL15" s="46">
        <v>0</v>
      </c>
      <c r="AM15" s="46">
        <v>0</v>
      </c>
      <c r="AN15" s="46">
        <v>0</v>
      </c>
      <c r="AO15" s="46">
        <v>0</v>
      </c>
      <c r="AP15" s="46">
        <v>0</v>
      </c>
      <c r="AQ15" s="46">
        <v>0</v>
      </c>
      <c r="AR15" s="46">
        <v>0</v>
      </c>
      <c r="AS15" s="46">
        <v>0</v>
      </c>
      <c r="AT15" s="46">
        <v>0</v>
      </c>
      <c r="AU15" s="46">
        <v>0</v>
      </c>
      <c r="AV15" s="46">
        <v>0</v>
      </c>
      <c r="AW15" s="46">
        <v>0</v>
      </c>
      <c r="AX15" s="46">
        <v>0</v>
      </c>
      <c r="AY15" s="46">
        <v>0</v>
      </c>
      <c r="AZ15" s="46">
        <v>0</v>
      </c>
      <c r="BA15" s="46">
        <v>0</v>
      </c>
      <c r="BB15" s="46">
        <v>0</v>
      </c>
      <c r="BC15" s="46">
        <v>0</v>
      </c>
      <c r="BD15" s="46">
        <v>0</v>
      </c>
      <c r="BE15" s="46">
        <v>0</v>
      </c>
      <c r="BF15" s="46">
        <f t="shared" si="0"/>
        <v>12000000</v>
      </c>
      <c r="BG15" s="46">
        <f t="shared" si="0"/>
        <v>0</v>
      </c>
      <c r="BH15" s="86"/>
      <c r="BI15" s="86" t="s">
        <v>805</v>
      </c>
    </row>
    <row r="16" spans="1:61" s="13" customFormat="1" ht="89.25" x14ac:dyDescent="0.25">
      <c r="A16" s="84" t="s">
        <v>53</v>
      </c>
      <c r="B16" s="84" t="s">
        <v>216</v>
      </c>
      <c r="C16" s="84" t="s">
        <v>533</v>
      </c>
      <c r="D16" s="84" t="s">
        <v>576</v>
      </c>
      <c r="E16" s="84" t="s">
        <v>577</v>
      </c>
      <c r="F16" s="84" t="s">
        <v>587</v>
      </c>
      <c r="G16" s="57" t="s">
        <v>588</v>
      </c>
      <c r="H16" s="84" t="s">
        <v>589</v>
      </c>
      <c r="I16" s="84" t="s">
        <v>144</v>
      </c>
      <c r="J16" s="58">
        <v>2</v>
      </c>
      <c r="K16" s="85">
        <v>2</v>
      </c>
      <c r="L16" s="86" t="s">
        <v>807</v>
      </c>
      <c r="M16" s="87">
        <v>2020852500035</v>
      </c>
      <c r="N16" s="1">
        <v>0</v>
      </c>
      <c r="O16" s="1" t="s">
        <v>799</v>
      </c>
      <c r="P16" s="58">
        <v>0</v>
      </c>
      <c r="Q16" s="86">
        <v>0</v>
      </c>
      <c r="R16" s="86">
        <v>0</v>
      </c>
      <c r="S16" s="86">
        <v>0</v>
      </c>
      <c r="T16" s="86">
        <v>0</v>
      </c>
      <c r="U16" s="86">
        <v>0</v>
      </c>
      <c r="V16" s="86">
        <v>0</v>
      </c>
      <c r="W16" s="86">
        <v>0</v>
      </c>
      <c r="X16" s="86">
        <v>0</v>
      </c>
      <c r="Y16" s="86">
        <v>0</v>
      </c>
      <c r="Z16" s="46">
        <v>0</v>
      </c>
      <c r="AA16" s="46">
        <v>0</v>
      </c>
      <c r="AB16" s="46">
        <v>0</v>
      </c>
      <c r="AC16" s="46">
        <v>0</v>
      </c>
      <c r="AD16" s="46">
        <v>0</v>
      </c>
      <c r="AE16" s="46">
        <v>0</v>
      </c>
      <c r="AF16" s="46">
        <v>0</v>
      </c>
      <c r="AG16" s="46">
        <v>0</v>
      </c>
      <c r="AH16" s="46">
        <v>0</v>
      </c>
      <c r="AI16" s="46">
        <v>0</v>
      </c>
      <c r="AJ16" s="46">
        <v>0</v>
      </c>
      <c r="AK16" s="46">
        <v>0</v>
      </c>
      <c r="AL16" s="46">
        <v>0</v>
      </c>
      <c r="AM16" s="46">
        <v>0</v>
      </c>
      <c r="AN16" s="46">
        <v>0</v>
      </c>
      <c r="AO16" s="46">
        <v>0</v>
      </c>
      <c r="AP16" s="46">
        <v>0</v>
      </c>
      <c r="AQ16" s="46">
        <v>0</v>
      </c>
      <c r="AR16" s="46">
        <v>0</v>
      </c>
      <c r="AS16" s="46">
        <v>0</v>
      </c>
      <c r="AT16" s="46">
        <v>0</v>
      </c>
      <c r="AU16" s="46">
        <v>0</v>
      </c>
      <c r="AV16" s="46">
        <v>0</v>
      </c>
      <c r="AW16" s="46">
        <v>0</v>
      </c>
      <c r="AX16" s="46">
        <v>0</v>
      </c>
      <c r="AY16" s="46">
        <v>0</v>
      </c>
      <c r="AZ16" s="46">
        <v>0</v>
      </c>
      <c r="BA16" s="46">
        <v>0</v>
      </c>
      <c r="BB16" s="46">
        <v>0</v>
      </c>
      <c r="BC16" s="46">
        <v>0</v>
      </c>
      <c r="BD16" s="46">
        <v>0</v>
      </c>
      <c r="BE16" s="46">
        <v>0</v>
      </c>
      <c r="BF16" s="46">
        <f t="shared" si="0"/>
        <v>0</v>
      </c>
      <c r="BG16" s="46">
        <f t="shared" si="0"/>
        <v>0</v>
      </c>
      <c r="BH16" s="86"/>
      <c r="BI16" s="86" t="s">
        <v>805</v>
      </c>
    </row>
    <row r="17" spans="1:61" s="13" customFormat="1" ht="48" x14ac:dyDescent="0.25">
      <c r="A17" s="84" t="s">
        <v>54</v>
      </c>
      <c r="B17" s="84" t="s">
        <v>216</v>
      </c>
      <c r="C17" s="84" t="s">
        <v>590</v>
      </c>
      <c r="D17" s="84" t="s">
        <v>591</v>
      </c>
      <c r="E17" s="84" t="s">
        <v>592</v>
      </c>
      <c r="F17" s="84" t="s">
        <v>593</v>
      </c>
      <c r="G17" s="57" t="s">
        <v>594</v>
      </c>
      <c r="H17" s="84" t="s">
        <v>595</v>
      </c>
      <c r="I17" s="84" t="s">
        <v>65</v>
      </c>
      <c r="J17" s="58">
        <v>1</v>
      </c>
      <c r="K17" s="85">
        <v>1</v>
      </c>
      <c r="L17" s="86" t="s">
        <v>800</v>
      </c>
      <c r="M17" s="87">
        <v>2020852500018</v>
      </c>
      <c r="N17" s="1">
        <v>60000000</v>
      </c>
      <c r="O17" s="1" t="s">
        <v>880</v>
      </c>
      <c r="P17" s="58">
        <v>1</v>
      </c>
      <c r="Q17" s="86">
        <v>0</v>
      </c>
      <c r="R17" s="86">
        <v>1</v>
      </c>
      <c r="S17" s="86">
        <v>0</v>
      </c>
      <c r="T17" s="86">
        <v>1</v>
      </c>
      <c r="U17" s="86">
        <v>0</v>
      </c>
      <c r="V17" s="86">
        <v>1</v>
      </c>
      <c r="W17" s="86">
        <v>0</v>
      </c>
      <c r="X17" s="86">
        <v>1</v>
      </c>
      <c r="Y17" s="86">
        <v>0</v>
      </c>
      <c r="Z17" s="46">
        <v>25000000</v>
      </c>
      <c r="AA17" s="46">
        <v>0</v>
      </c>
      <c r="AB17" s="46">
        <v>40000000</v>
      </c>
      <c r="AC17" s="46">
        <v>0</v>
      </c>
      <c r="AD17" s="46">
        <v>0</v>
      </c>
      <c r="AE17" s="46">
        <v>0</v>
      </c>
      <c r="AF17" s="46">
        <v>0</v>
      </c>
      <c r="AG17" s="46">
        <v>0</v>
      </c>
      <c r="AH17" s="46">
        <v>0</v>
      </c>
      <c r="AI17" s="46">
        <v>0</v>
      </c>
      <c r="AJ17" s="46">
        <v>0</v>
      </c>
      <c r="AK17" s="46">
        <v>0</v>
      </c>
      <c r="AL17" s="46">
        <v>0</v>
      </c>
      <c r="AM17" s="46">
        <v>0</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46">
        <v>0</v>
      </c>
      <c r="BD17" s="46">
        <v>0</v>
      </c>
      <c r="BE17" s="46">
        <v>0</v>
      </c>
      <c r="BF17" s="46">
        <f t="shared" si="0"/>
        <v>65000000</v>
      </c>
      <c r="BG17" s="46">
        <f t="shared" si="0"/>
        <v>0</v>
      </c>
      <c r="BH17" s="86"/>
      <c r="BI17" s="86" t="s">
        <v>801</v>
      </c>
    </row>
    <row r="18" spans="1:61" s="13" customFormat="1" ht="48" x14ac:dyDescent="0.25">
      <c r="A18" s="84" t="s">
        <v>54</v>
      </c>
      <c r="B18" s="84" t="s">
        <v>216</v>
      </c>
      <c r="C18" s="84" t="s">
        <v>590</v>
      </c>
      <c r="D18" s="84" t="s">
        <v>591</v>
      </c>
      <c r="E18" s="84" t="s">
        <v>592</v>
      </c>
      <c r="F18" s="84" t="s">
        <v>593</v>
      </c>
      <c r="G18" s="57" t="s">
        <v>599</v>
      </c>
      <c r="H18" s="84" t="s">
        <v>600</v>
      </c>
      <c r="I18" s="84" t="s">
        <v>65</v>
      </c>
      <c r="J18" s="58">
        <v>3</v>
      </c>
      <c r="K18" s="85">
        <v>8</v>
      </c>
      <c r="L18" s="86" t="s">
        <v>800</v>
      </c>
      <c r="M18" s="87">
        <v>2020852500018</v>
      </c>
      <c r="N18" s="1">
        <v>109731201</v>
      </c>
      <c r="O18" s="1" t="s">
        <v>881</v>
      </c>
      <c r="P18" s="58">
        <v>3</v>
      </c>
      <c r="Q18" s="86">
        <v>0</v>
      </c>
      <c r="R18" s="86">
        <v>3</v>
      </c>
      <c r="S18" s="86">
        <v>0</v>
      </c>
      <c r="T18" s="86">
        <v>3</v>
      </c>
      <c r="U18" s="86">
        <v>0</v>
      </c>
      <c r="V18" s="86">
        <v>3</v>
      </c>
      <c r="W18" s="86">
        <v>0</v>
      </c>
      <c r="X18" s="86">
        <v>3</v>
      </c>
      <c r="Y18" s="86">
        <v>0</v>
      </c>
      <c r="Z18" s="46">
        <v>32000000</v>
      </c>
      <c r="AA18" s="46">
        <v>0</v>
      </c>
      <c r="AB18" s="46">
        <v>0</v>
      </c>
      <c r="AC18" s="46">
        <v>0</v>
      </c>
      <c r="AD18" s="46">
        <v>0</v>
      </c>
      <c r="AE18" s="46">
        <v>0</v>
      </c>
      <c r="AF18" s="46">
        <v>0</v>
      </c>
      <c r="AG18" s="46">
        <v>0</v>
      </c>
      <c r="AH18" s="46">
        <v>0</v>
      </c>
      <c r="AI18" s="46">
        <v>0</v>
      </c>
      <c r="AJ18" s="46">
        <v>0</v>
      </c>
      <c r="AK18" s="46">
        <v>0</v>
      </c>
      <c r="AL18" s="46">
        <v>0</v>
      </c>
      <c r="AM18" s="46">
        <v>0</v>
      </c>
      <c r="AN18" s="46">
        <v>0</v>
      </c>
      <c r="AO18" s="46">
        <v>0</v>
      </c>
      <c r="AP18" s="46">
        <v>67000000</v>
      </c>
      <c r="AQ18" s="46">
        <v>0</v>
      </c>
      <c r="AR18" s="46">
        <v>0</v>
      </c>
      <c r="AS18" s="46">
        <v>0</v>
      </c>
      <c r="AT18" s="46">
        <v>0</v>
      </c>
      <c r="AU18" s="46">
        <v>0</v>
      </c>
      <c r="AV18" s="46">
        <v>0</v>
      </c>
      <c r="AW18" s="46">
        <v>0</v>
      </c>
      <c r="AX18" s="46">
        <v>0</v>
      </c>
      <c r="AY18" s="46">
        <v>0</v>
      </c>
      <c r="AZ18" s="46">
        <v>0</v>
      </c>
      <c r="BA18" s="46">
        <v>0</v>
      </c>
      <c r="BB18" s="46">
        <v>0</v>
      </c>
      <c r="BC18" s="46">
        <v>0</v>
      </c>
      <c r="BD18" s="46">
        <v>0</v>
      </c>
      <c r="BE18" s="46">
        <v>0</v>
      </c>
      <c r="BF18" s="46">
        <f t="shared" si="0"/>
        <v>99000000</v>
      </c>
      <c r="BG18" s="46">
        <f t="shared" si="0"/>
        <v>0</v>
      </c>
      <c r="BH18" s="86"/>
      <c r="BI18" s="86" t="s">
        <v>801</v>
      </c>
    </row>
    <row r="19" spans="1:61" s="13" customFormat="1" ht="76.5" x14ac:dyDescent="0.25">
      <c r="A19" s="84" t="s">
        <v>54</v>
      </c>
      <c r="B19" s="84" t="s">
        <v>216</v>
      </c>
      <c r="C19" s="84" t="s">
        <v>590</v>
      </c>
      <c r="D19" s="84" t="s">
        <v>591</v>
      </c>
      <c r="E19" s="84" t="s">
        <v>601</v>
      </c>
      <c r="F19" s="84" t="s">
        <v>596</v>
      </c>
      <c r="G19" s="57" t="s">
        <v>602</v>
      </c>
      <c r="H19" s="84" t="s">
        <v>603</v>
      </c>
      <c r="I19" s="84" t="s">
        <v>65</v>
      </c>
      <c r="J19" s="58">
        <v>1</v>
      </c>
      <c r="K19" s="85">
        <v>1</v>
      </c>
      <c r="L19" s="86" t="s">
        <v>800</v>
      </c>
      <c r="M19" s="87">
        <v>2020852500018</v>
      </c>
      <c r="N19" s="1">
        <v>0</v>
      </c>
      <c r="O19" s="1" t="s">
        <v>882</v>
      </c>
      <c r="P19" s="58">
        <v>1</v>
      </c>
      <c r="Q19" s="86">
        <v>0</v>
      </c>
      <c r="R19" s="86">
        <v>1</v>
      </c>
      <c r="S19" s="86">
        <v>0</v>
      </c>
      <c r="T19" s="86">
        <v>1</v>
      </c>
      <c r="U19" s="86">
        <v>0</v>
      </c>
      <c r="V19" s="86">
        <v>1</v>
      </c>
      <c r="W19" s="86">
        <v>0</v>
      </c>
      <c r="X19" s="86">
        <v>1</v>
      </c>
      <c r="Y19" s="86">
        <v>0</v>
      </c>
      <c r="Z19" s="46">
        <v>14000000</v>
      </c>
      <c r="AA19" s="46">
        <v>0</v>
      </c>
      <c r="AB19" s="46">
        <v>0</v>
      </c>
      <c r="AC19" s="46">
        <v>0</v>
      </c>
      <c r="AD19" s="46">
        <v>0</v>
      </c>
      <c r="AE19" s="46">
        <v>0</v>
      </c>
      <c r="AF19" s="46">
        <v>0</v>
      </c>
      <c r="AG19" s="46">
        <v>0</v>
      </c>
      <c r="AH19" s="46">
        <v>0</v>
      </c>
      <c r="AI19" s="46">
        <v>0</v>
      </c>
      <c r="AJ19" s="46">
        <v>0</v>
      </c>
      <c r="AK19" s="46">
        <v>0</v>
      </c>
      <c r="AL19" s="46">
        <v>0</v>
      </c>
      <c r="AM19" s="46">
        <v>0</v>
      </c>
      <c r="AN19" s="46">
        <v>0</v>
      </c>
      <c r="AO19" s="46">
        <v>0</v>
      </c>
      <c r="AP19" s="46">
        <v>0</v>
      </c>
      <c r="AQ19" s="46">
        <v>0</v>
      </c>
      <c r="AR19" s="46">
        <v>0</v>
      </c>
      <c r="AS19" s="46">
        <v>0</v>
      </c>
      <c r="AT19" s="46">
        <v>0</v>
      </c>
      <c r="AU19" s="46">
        <v>0</v>
      </c>
      <c r="AV19" s="46">
        <v>0</v>
      </c>
      <c r="AW19" s="46">
        <v>0</v>
      </c>
      <c r="AX19" s="46">
        <v>0</v>
      </c>
      <c r="AY19" s="46">
        <v>0</v>
      </c>
      <c r="AZ19" s="46">
        <v>0</v>
      </c>
      <c r="BA19" s="46">
        <v>0</v>
      </c>
      <c r="BB19" s="46">
        <v>0</v>
      </c>
      <c r="BC19" s="46">
        <v>0</v>
      </c>
      <c r="BD19" s="46">
        <v>0</v>
      </c>
      <c r="BE19" s="46">
        <v>0</v>
      </c>
      <c r="BF19" s="46">
        <f t="shared" si="0"/>
        <v>14000000</v>
      </c>
      <c r="BG19" s="46">
        <f t="shared" si="0"/>
        <v>0</v>
      </c>
      <c r="BH19" s="86"/>
      <c r="BI19" s="86"/>
    </row>
    <row r="20" spans="1:61" s="13" customFormat="1" ht="60" x14ac:dyDescent="0.25">
      <c r="A20" s="84" t="s">
        <v>54</v>
      </c>
      <c r="B20" s="84" t="s">
        <v>216</v>
      </c>
      <c r="C20" s="84" t="s">
        <v>590</v>
      </c>
      <c r="D20" s="84" t="s">
        <v>628</v>
      </c>
      <c r="E20" s="84" t="s">
        <v>629</v>
      </c>
      <c r="F20" s="84" t="s">
        <v>634</v>
      </c>
      <c r="G20" s="57" t="s">
        <v>635</v>
      </c>
      <c r="H20" s="84" t="s">
        <v>636</v>
      </c>
      <c r="I20" s="84" t="s">
        <v>586</v>
      </c>
      <c r="J20" s="58">
        <v>1</v>
      </c>
      <c r="K20" s="85">
        <v>1</v>
      </c>
      <c r="L20" s="86" t="s">
        <v>802</v>
      </c>
      <c r="M20" s="87">
        <v>2020852500019</v>
      </c>
      <c r="N20" s="1">
        <v>20000000</v>
      </c>
      <c r="O20" s="1" t="s">
        <v>883</v>
      </c>
      <c r="P20" s="58">
        <v>1</v>
      </c>
      <c r="Q20" s="86">
        <v>0</v>
      </c>
      <c r="R20" s="86">
        <v>0</v>
      </c>
      <c r="S20" s="86">
        <v>0</v>
      </c>
      <c r="T20" s="86">
        <v>0</v>
      </c>
      <c r="U20" s="86">
        <v>0</v>
      </c>
      <c r="V20" s="86">
        <v>1</v>
      </c>
      <c r="W20" s="86">
        <v>0</v>
      </c>
      <c r="X20" s="86">
        <v>0</v>
      </c>
      <c r="Y20" s="86">
        <v>0</v>
      </c>
      <c r="Z20" s="46">
        <v>30000000</v>
      </c>
      <c r="AA20" s="46">
        <v>0</v>
      </c>
      <c r="AB20" s="46">
        <v>0</v>
      </c>
      <c r="AC20" s="46">
        <v>0</v>
      </c>
      <c r="AD20" s="46">
        <v>0</v>
      </c>
      <c r="AE20" s="46">
        <v>0</v>
      </c>
      <c r="AF20" s="46">
        <v>0</v>
      </c>
      <c r="AG20" s="46">
        <v>0</v>
      </c>
      <c r="AH20" s="46">
        <v>0</v>
      </c>
      <c r="AI20" s="46">
        <v>0</v>
      </c>
      <c r="AJ20" s="46">
        <v>0</v>
      </c>
      <c r="AK20" s="46">
        <v>0</v>
      </c>
      <c r="AL20" s="46">
        <v>0</v>
      </c>
      <c r="AM20" s="46">
        <v>0</v>
      </c>
      <c r="AN20" s="46">
        <v>0</v>
      </c>
      <c r="AO20" s="46">
        <v>0</v>
      </c>
      <c r="AP20" s="46">
        <v>0</v>
      </c>
      <c r="AQ20" s="46">
        <v>0</v>
      </c>
      <c r="AR20" s="46">
        <v>0</v>
      </c>
      <c r="AS20" s="46">
        <v>0</v>
      </c>
      <c r="AT20" s="46">
        <v>0</v>
      </c>
      <c r="AU20" s="46">
        <v>0</v>
      </c>
      <c r="AV20" s="46">
        <v>0</v>
      </c>
      <c r="AW20" s="46">
        <v>0</v>
      </c>
      <c r="AX20" s="46">
        <v>0</v>
      </c>
      <c r="AY20" s="46">
        <v>0</v>
      </c>
      <c r="AZ20" s="46">
        <v>0</v>
      </c>
      <c r="BA20" s="46">
        <v>0</v>
      </c>
      <c r="BB20" s="46">
        <v>0</v>
      </c>
      <c r="BC20" s="46">
        <v>0</v>
      </c>
      <c r="BD20" s="46">
        <v>0</v>
      </c>
      <c r="BE20" s="46">
        <v>0</v>
      </c>
      <c r="BF20" s="46">
        <f t="shared" si="0"/>
        <v>30000000</v>
      </c>
      <c r="BG20" s="46">
        <f t="shared" si="0"/>
        <v>0</v>
      </c>
      <c r="BH20" s="86"/>
      <c r="BI20" s="86"/>
    </row>
    <row r="21" spans="1:61" s="13" customFormat="1" ht="76.5" x14ac:dyDescent="0.25">
      <c r="A21" s="84" t="s">
        <v>54</v>
      </c>
      <c r="B21" s="84" t="s">
        <v>216</v>
      </c>
      <c r="C21" s="84" t="s">
        <v>590</v>
      </c>
      <c r="D21" s="84" t="s">
        <v>648</v>
      </c>
      <c r="E21" s="84" t="s">
        <v>649</v>
      </c>
      <c r="F21" s="84" t="s">
        <v>650</v>
      </c>
      <c r="G21" s="57" t="s">
        <v>651</v>
      </c>
      <c r="H21" s="84" t="s">
        <v>652</v>
      </c>
      <c r="I21" s="84" t="s">
        <v>65</v>
      </c>
      <c r="J21" s="58">
        <v>20000</v>
      </c>
      <c r="K21" s="85">
        <v>2152</v>
      </c>
      <c r="L21" s="86" t="s">
        <v>803</v>
      </c>
      <c r="M21" s="87">
        <v>2020852500026</v>
      </c>
      <c r="N21" s="1">
        <v>0</v>
      </c>
      <c r="O21" s="71" t="s">
        <v>884</v>
      </c>
      <c r="P21" s="58">
        <v>10000</v>
      </c>
      <c r="Q21" s="86">
        <v>0</v>
      </c>
      <c r="R21" s="86">
        <v>0</v>
      </c>
      <c r="S21" s="86">
        <v>0</v>
      </c>
      <c r="T21" s="86">
        <v>0</v>
      </c>
      <c r="U21" s="86">
        <v>0</v>
      </c>
      <c r="V21" s="86"/>
      <c r="W21" s="86">
        <v>0</v>
      </c>
      <c r="X21" s="86">
        <v>0</v>
      </c>
      <c r="Y21" s="86">
        <v>0</v>
      </c>
      <c r="Z21" s="46">
        <v>0</v>
      </c>
      <c r="AA21" s="46">
        <v>0</v>
      </c>
      <c r="AB21" s="46">
        <v>0</v>
      </c>
      <c r="AC21" s="46">
        <v>0</v>
      </c>
      <c r="AD21" s="46">
        <v>0</v>
      </c>
      <c r="AE21" s="46">
        <v>0</v>
      </c>
      <c r="AF21" s="46">
        <v>0</v>
      </c>
      <c r="AG21" s="46">
        <v>0</v>
      </c>
      <c r="AH21" s="46">
        <v>0</v>
      </c>
      <c r="AI21" s="46">
        <v>0</v>
      </c>
      <c r="AJ21" s="46">
        <v>0</v>
      </c>
      <c r="AK21" s="46">
        <v>0</v>
      </c>
      <c r="AL21" s="46">
        <v>0</v>
      </c>
      <c r="AM21" s="46">
        <v>0</v>
      </c>
      <c r="AN21" s="46">
        <v>0</v>
      </c>
      <c r="AO21" s="46">
        <v>0</v>
      </c>
      <c r="AP21" s="46">
        <v>0</v>
      </c>
      <c r="AQ21" s="46">
        <v>0</v>
      </c>
      <c r="AR21" s="46">
        <v>0</v>
      </c>
      <c r="AS21" s="46">
        <v>0</v>
      </c>
      <c r="AT21" s="46">
        <v>0</v>
      </c>
      <c r="AU21" s="46">
        <v>0</v>
      </c>
      <c r="AV21" s="46">
        <v>0</v>
      </c>
      <c r="AW21" s="46">
        <v>0</v>
      </c>
      <c r="AX21" s="46">
        <v>0</v>
      </c>
      <c r="AY21" s="46">
        <v>0</v>
      </c>
      <c r="AZ21" s="46">
        <v>0</v>
      </c>
      <c r="BA21" s="46">
        <v>0</v>
      </c>
      <c r="BB21" s="46">
        <v>0</v>
      </c>
      <c r="BC21" s="46">
        <v>0</v>
      </c>
      <c r="BD21" s="46">
        <v>0</v>
      </c>
      <c r="BE21" s="46">
        <v>0</v>
      </c>
      <c r="BF21" s="46">
        <f t="shared" si="0"/>
        <v>0</v>
      </c>
      <c r="BG21" s="46">
        <f t="shared" si="0"/>
        <v>0</v>
      </c>
      <c r="BH21" s="86"/>
      <c r="BI21" s="86"/>
    </row>
    <row r="22" spans="1:61" s="13" customFormat="1" ht="76.5" x14ac:dyDescent="0.25">
      <c r="A22" s="84" t="s">
        <v>55</v>
      </c>
      <c r="B22" s="84" t="s">
        <v>216</v>
      </c>
      <c r="C22" s="84" t="s">
        <v>711</v>
      </c>
      <c r="D22" s="84" t="s">
        <v>712</v>
      </c>
      <c r="E22" s="84" t="s">
        <v>713</v>
      </c>
      <c r="F22" s="84" t="s">
        <v>714</v>
      </c>
      <c r="G22" s="57" t="s">
        <v>715</v>
      </c>
      <c r="H22" s="84" t="s">
        <v>716</v>
      </c>
      <c r="I22" s="84" t="s">
        <v>65</v>
      </c>
      <c r="J22" s="58">
        <v>1</v>
      </c>
      <c r="K22" s="85">
        <v>0</v>
      </c>
      <c r="L22" s="86" t="s">
        <v>804</v>
      </c>
      <c r="M22" s="87">
        <v>2020852500029</v>
      </c>
      <c r="N22" s="1">
        <v>0</v>
      </c>
      <c r="O22" s="1" t="s">
        <v>885</v>
      </c>
      <c r="P22" s="58">
        <v>1</v>
      </c>
      <c r="Q22" s="86">
        <v>0</v>
      </c>
      <c r="R22" s="86">
        <v>0</v>
      </c>
      <c r="S22" s="86">
        <v>0</v>
      </c>
      <c r="T22" s="86">
        <v>1</v>
      </c>
      <c r="U22" s="86">
        <v>0</v>
      </c>
      <c r="V22" s="86">
        <v>0</v>
      </c>
      <c r="W22" s="86">
        <v>0</v>
      </c>
      <c r="X22" s="86">
        <v>0</v>
      </c>
      <c r="Y22" s="86">
        <v>0</v>
      </c>
      <c r="Z22" s="46">
        <v>0</v>
      </c>
      <c r="AA22" s="46">
        <v>0</v>
      </c>
      <c r="AB22" s="46">
        <v>0</v>
      </c>
      <c r="AC22" s="46">
        <v>0</v>
      </c>
      <c r="AD22" s="46">
        <v>0</v>
      </c>
      <c r="AE22" s="46">
        <v>0</v>
      </c>
      <c r="AF22" s="46">
        <v>0</v>
      </c>
      <c r="AG22" s="46">
        <v>0</v>
      </c>
      <c r="AH22" s="46">
        <v>0</v>
      </c>
      <c r="AI22" s="46">
        <v>0</v>
      </c>
      <c r="AJ22" s="46">
        <v>0</v>
      </c>
      <c r="AK22" s="46">
        <v>0</v>
      </c>
      <c r="AL22" s="46">
        <v>0</v>
      </c>
      <c r="AM22" s="46">
        <v>0</v>
      </c>
      <c r="AN22" s="46">
        <v>0</v>
      </c>
      <c r="AO22" s="46">
        <v>0</v>
      </c>
      <c r="AP22" s="46">
        <v>0</v>
      </c>
      <c r="AQ22" s="46">
        <v>0</v>
      </c>
      <c r="AR22" s="46">
        <v>0</v>
      </c>
      <c r="AS22" s="46">
        <v>0</v>
      </c>
      <c r="AT22" s="46">
        <v>0</v>
      </c>
      <c r="AU22" s="46">
        <v>0</v>
      </c>
      <c r="AV22" s="46">
        <v>0</v>
      </c>
      <c r="AW22" s="46">
        <v>0</v>
      </c>
      <c r="AX22" s="46">
        <v>0</v>
      </c>
      <c r="AY22" s="46">
        <v>0</v>
      </c>
      <c r="AZ22" s="46">
        <v>0</v>
      </c>
      <c r="BA22" s="46">
        <v>0</v>
      </c>
      <c r="BB22" s="46">
        <v>0</v>
      </c>
      <c r="BC22" s="46">
        <v>0</v>
      </c>
      <c r="BD22" s="46">
        <v>0</v>
      </c>
      <c r="BE22" s="46">
        <v>0</v>
      </c>
      <c r="BF22" s="46">
        <f t="shared" si="0"/>
        <v>0</v>
      </c>
      <c r="BG22" s="46">
        <f t="shared" si="0"/>
        <v>0</v>
      </c>
      <c r="BH22" s="86"/>
      <c r="BI22" s="86" t="s">
        <v>805</v>
      </c>
    </row>
    <row r="23" spans="1:61" s="13" customFormat="1" ht="89.25" x14ac:dyDescent="0.25">
      <c r="A23" s="84" t="s">
        <v>55</v>
      </c>
      <c r="B23" s="84" t="s">
        <v>216</v>
      </c>
      <c r="C23" s="84" t="s">
        <v>711</v>
      </c>
      <c r="D23" s="84" t="s">
        <v>712</v>
      </c>
      <c r="E23" s="84" t="s">
        <v>713</v>
      </c>
      <c r="F23" s="84" t="s">
        <v>714</v>
      </c>
      <c r="G23" s="57" t="s">
        <v>717</v>
      </c>
      <c r="H23" s="84" t="s">
        <v>718</v>
      </c>
      <c r="I23" s="84" t="s">
        <v>65</v>
      </c>
      <c r="J23" s="58">
        <v>1</v>
      </c>
      <c r="K23" s="85">
        <v>0</v>
      </c>
      <c r="L23" s="86" t="s">
        <v>804</v>
      </c>
      <c r="M23" s="87">
        <v>2020852500029</v>
      </c>
      <c r="N23" s="1">
        <v>0</v>
      </c>
      <c r="O23" s="1" t="s">
        <v>886</v>
      </c>
      <c r="P23" s="58">
        <v>1</v>
      </c>
      <c r="Q23" s="86">
        <v>0</v>
      </c>
      <c r="R23" s="86">
        <v>0</v>
      </c>
      <c r="S23" s="86">
        <v>0</v>
      </c>
      <c r="T23" s="86">
        <v>0</v>
      </c>
      <c r="U23" s="86">
        <v>0</v>
      </c>
      <c r="V23" s="86">
        <v>1</v>
      </c>
      <c r="W23" s="86">
        <v>0</v>
      </c>
      <c r="X23" s="86">
        <v>0</v>
      </c>
      <c r="Y23" s="86">
        <v>0</v>
      </c>
      <c r="Z23" s="46">
        <v>8000000</v>
      </c>
      <c r="AA23" s="46">
        <v>0</v>
      </c>
      <c r="AB23" s="46">
        <v>0</v>
      </c>
      <c r="AC23" s="46">
        <v>0</v>
      </c>
      <c r="AD23" s="46">
        <v>0</v>
      </c>
      <c r="AE23" s="46">
        <v>0</v>
      </c>
      <c r="AF23" s="46">
        <v>0</v>
      </c>
      <c r="AG23" s="46">
        <v>0</v>
      </c>
      <c r="AH23" s="46">
        <v>0</v>
      </c>
      <c r="AI23" s="46">
        <v>0</v>
      </c>
      <c r="AJ23" s="46">
        <v>0</v>
      </c>
      <c r="AK23" s="46">
        <v>0</v>
      </c>
      <c r="AL23" s="46">
        <v>0</v>
      </c>
      <c r="AM23" s="46">
        <v>0</v>
      </c>
      <c r="AN23" s="46">
        <v>0</v>
      </c>
      <c r="AO23" s="46">
        <v>0</v>
      </c>
      <c r="AP23" s="46">
        <v>0</v>
      </c>
      <c r="AQ23" s="46">
        <v>0</v>
      </c>
      <c r="AR23" s="46">
        <v>0</v>
      </c>
      <c r="AS23" s="46">
        <v>0</v>
      </c>
      <c r="AT23" s="46">
        <v>0</v>
      </c>
      <c r="AU23" s="46">
        <v>0</v>
      </c>
      <c r="AV23" s="46">
        <v>0</v>
      </c>
      <c r="AW23" s="46">
        <v>0</v>
      </c>
      <c r="AX23" s="46">
        <v>0</v>
      </c>
      <c r="AY23" s="46">
        <v>0</v>
      </c>
      <c r="AZ23" s="46">
        <v>0</v>
      </c>
      <c r="BA23" s="46">
        <v>0</v>
      </c>
      <c r="BB23" s="46">
        <v>0</v>
      </c>
      <c r="BC23" s="46">
        <v>0</v>
      </c>
      <c r="BD23" s="46">
        <v>0</v>
      </c>
      <c r="BE23" s="46">
        <v>0</v>
      </c>
      <c r="BF23" s="46">
        <f t="shared" si="0"/>
        <v>8000000</v>
      </c>
      <c r="BG23" s="46">
        <f t="shared" si="0"/>
        <v>0</v>
      </c>
      <c r="BH23" s="86"/>
      <c r="BI23" s="86" t="s">
        <v>805</v>
      </c>
    </row>
    <row r="24" spans="1:61" s="13" customFormat="1" ht="89.25" x14ac:dyDescent="0.25">
      <c r="A24" s="84" t="s">
        <v>55</v>
      </c>
      <c r="B24" s="84" t="s">
        <v>216</v>
      </c>
      <c r="C24" s="84" t="s">
        <v>711</v>
      </c>
      <c r="D24" s="84" t="s">
        <v>719</v>
      </c>
      <c r="E24" s="84" t="s">
        <v>720</v>
      </c>
      <c r="F24" s="84" t="s">
        <v>714</v>
      </c>
      <c r="G24" s="57" t="s">
        <v>721</v>
      </c>
      <c r="H24" s="84" t="s">
        <v>722</v>
      </c>
      <c r="I24" s="84" t="s">
        <v>65</v>
      </c>
      <c r="J24" s="58">
        <v>1</v>
      </c>
      <c r="K24" s="85">
        <v>0</v>
      </c>
      <c r="L24" s="86" t="s">
        <v>804</v>
      </c>
      <c r="M24" s="87">
        <v>2020852500029</v>
      </c>
      <c r="N24" s="1">
        <v>0</v>
      </c>
      <c r="O24" s="1" t="s">
        <v>799</v>
      </c>
      <c r="P24" s="58">
        <v>0</v>
      </c>
      <c r="Q24" s="86">
        <v>0</v>
      </c>
      <c r="R24" s="86">
        <v>0</v>
      </c>
      <c r="S24" s="86">
        <v>0</v>
      </c>
      <c r="T24" s="86">
        <v>0</v>
      </c>
      <c r="U24" s="86">
        <v>0</v>
      </c>
      <c r="V24" s="86">
        <v>0</v>
      </c>
      <c r="W24" s="86">
        <v>0</v>
      </c>
      <c r="X24" s="86">
        <v>0</v>
      </c>
      <c r="Y24" s="86">
        <v>0</v>
      </c>
      <c r="Z24" s="46">
        <v>0</v>
      </c>
      <c r="AA24" s="46">
        <v>0</v>
      </c>
      <c r="AB24" s="46">
        <v>0</v>
      </c>
      <c r="AC24" s="46">
        <v>0</v>
      </c>
      <c r="AD24" s="46">
        <v>0</v>
      </c>
      <c r="AE24" s="46">
        <v>0</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46">
        <v>0</v>
      </c>
      <c r="BD24" s="46">
        <v>0</v>
      </c>
      <c r="BE24" s="46">
        <v>0</v>
      </c>
      <c r="BF24" s="46">
        <f t="shared" si="0"/>
        <v>0</v>
      </c>
      <c r="BG24" s="46">
        <f t="shared" si="0"/>
        <v>0</v>
      </c>
      <c r="BH24" s="86"/>
      <c r="BI24" s="86"/>
    </row>
    <row r="25" spans="1:61" s="13" customFormat="1" ht="76.5" x14ac:dyDescent="0.25">
      <c r="A25" s="84" t="s">
        <v>55</v>
      </c>
      <c r="B25" s="84" t="s">
        <v>216</v>
      </c>
      <c r="C25" s="84" t="s">
        <v>711</v>
      </c>
      <c r="D25" s="84" t="s">
        <v>723</v>
      </c>
      <c r="E25" s="84" t="s">
        <v>724</v>
      </c>
      <c r="F25" s="84" t="s">
        <v>714</v>
      </c>
      <c r="G25" s="57" t="s">
        <v>725</v>
      </c>
      <c r="H25" s="84" t="s">
        <v>726</v>
      </c>
      <c r="I25" s="84" t="s">
        <v>65</v>
      </c>
      <c r="J25" s="58">
        <v>1</v>
      </c>
      <c r="K25" s="85">
        <v>0</v>
      </c>
      <c r="L25" s="86" t="s">
        <v>804</v>
      </c>
      <c r="M25" s="87">
        <v>2020852500029</v>
      </c>
      <c r="N25" s="1">
        <v>0</v>
      </c>
      <c r="O25" s="1" t="s">
        <v>799</v>
      </c>
      <c r="P25" s="58">
        <v>0</v>
      </c>
      <c r="Q25" s="86">
        <v>0</v>
      </c>
      <c r="R25" s="86">
        <v>0</v>
      </c>
      <c r="S25" s="86">
        <v>0</v>
      </c>
      <c r="T25" s="86">
        <v>0</v>
      </c>
      <c r="U25" s="86">
        <v>0</v>
      </c>
      <c r="V25" s="86">
        <v>0</v>
      </c>
      <c r="W25" s="86">
        <v>0</v>
      </c>
      <c r="X25" s="86">
        <v>0</v>
      </c>
      <c r="Y25" s="86">
        <v>0</v>
      </c>
      <c r="Z25" s="46">
        <v>0</v>
      </c>
      <c r="AA25" s="46">
        <v>0</v>
      </c>
      <c r="AB25" s="46">
        <v>0</v>
      </c>
      <c r="AC25" s="46">
        <v>0</v>
      </c>
      <c r="AD25" s="46">
        <v>0</v>
      </c>
      <c r="AE25" s="46">
        <v>0</v>
      </c>
      <c r="AF25" s="46">
        <v>0</v>
      </c>
      <c r="AG25" s="46">
        <v>0</v>
      </c>
      <c r="AH25" s="46">
        <v>0</v>
      </c>
      <c r="AI25" s="46">
        <v>0</v>
      </c>
      <c r="AJ25" s="46">
        <v>0</v>
      </c>
      <c r="AK25" s="46">
        <v>0</v>
      </c>
      <c r="AL25" s="46">
        <v>0</v>
      </c>
      <c r="AM25" s="46">
        <v>0</v>
      </c>
      <c r="AN25" s="46">
        <v>0</v>
      </c>
      <c r="AO25" s="46">
        <v>0</v>
      </c>
      <c r="AP25" s="46">
        <v>0</v>
      </c>
      <c r="AQ25" s="46">
        <v>0</v>
      </c>
      <c r="AR25" s="46">
        <v>0</v>
      </c>
      <c r="AS25" s="46">
        <v>0</v>
      </c>
      <c r="AT25" s="46">
        <v>0</v>
      </c>
      <c r="AU25" s="46">
        <v>0</v>
      </c>
      <c r="AV25" s="46">
        <v>0</v>
      </c>
      <c r="AW25" s="46">
        <v>0</v>
      </c>
      <c r="AX25" s="46">
        <v>0</v>
      </c>
      <c r="AY25" s="46">
        <v>0</v>
      </c>
      <c r="AZ25" s="46">
        <v>0</v>
      </c>
      <c r="BA25" s="46">
        <v>0</v>
      </c>
      <c r="BB25" s="46">
        <v>0</v>
      </c>
      <c r="BC25" s="46">
        <v>0</v>
      </c>
      <c r="BD25" s="46">
        <v>0</v>
      </c>
      <c r="BE25" s="46">
        <v>0</v>
      </c>
      <c r="BF25" s="46">
        <f t="shared" si="0"/>
        <v>0</v>
      </c>
      <c r="BG25" s="46">
        <f t="shared" si="0"/>
        <v>0</v>
      </c>
      <c r="BH25" s="86"/>
      <c r="BI25" s="86"/>
    </row>
    <row r="26" spans="1:61" s="13" customFormat="1" ht="76.5" x14ac:dyDescent="0.25">
      <c r="A26" s="84" t="s">
        <v>55</v>
      </c>
      <c r="B26" s="84" t="s">
        <v>216</v>
      </c>
      <c r="C26" s="84" t="s">
        <v>711</v>
      </c>
      <c r="D26" s="84" t="s">
        <v>727</v>
      </c>
      <c r="E26" s="84" t="s">
        <v>728</v>
      </c>
      <c r="F26" s="84" t="s">
        <v>714</v>
      </c>
      <c r="G26" s="57" t="s">
        <v>729</v>
      </c>
      <c r="H26" s="84" t="s">
        <v>730</v>
      </c>
      <c r="I26" s="84" t="s">
        <v>65</v>
      </c>
      <c r="J26" s="58">
        <v>1</v>
      </c>
      <c r="K26" s="85">
        <v>0</v>
      </c>
      <c r="L26" s="86" t="s">
        <v>804</v>
      </c>
      <c r="M26" s="87">
        <v>2020852500029</v>
      </c>
      <c r="N26" s="1">
        <v>0</v>
      </c>
      <c r="O26" s="1" t="s">
        <v>887</v>
      </c>
      <c r="P26" s="58">
        <v>1</v>
      </c>
      <c r="Q26" s="86">
        <v>0</v>
      </c>
      <c r="R26" s="86">
        <v>0</v>
      </c>
      <c r="S26" s="86">
        <v>0</v>
      </c>
      <c r="T26" s="86">
        <v>0</v>
      </c>
      <c r="U26" s="86">
        <v>0</v>
      </c>
      <c r="V26" s="86">
        <v>0</v>
      </c>
      <c r="W26" s="86">
        <v>0</v>
      </c>
      <c r="X26" s="86">
        <v>1</v>
      </c>
      <c r="Y26" s="86">
        <v>0</v>
      </c>
      <c r="Z26" s="46">
        <v>0</v>
      </c>
      <c r="AA26" s="46">
        <v>0</v>
      </c>
      <c r="AB26" s="46">
        <v>0</v>
      </c>
      <c r="AC26" s="46">
        <v>0</v>
      </c>
      <c r="AD26" s="46">
        <v>0</v>
      </c>
      <c r="AE26" s="46">
        <v>0</v>
      </c>
      <c r="AF26" s="46">
        <v>0</v>
      </c>
      <c r="AG26" s="46">
        <v>0</v>
      </c>
      <c r="AH26" s="46">
        <v>0</v>
      </c>
      <c r="AI26" s="46">
        <v>0</v>
      </c>
      <c r="AJ26" s="46">
        <v>0</v>
      </c>
      <c r="AK26" s="46">
        <v>0</v>
      </c>
      <c r="AL26" s="46">
        <v>0</v>
      </c>
      <c r="AM26" s="46">
        <v>0</v>
      </c>
      <c r="AN26" s="46">
        <v>0</v>
      </c>
      <c r="AO26" s="46">
        <v>0</v>
      </c>
      <c r="AP26" s="46">
        <v>0</v>
      </c>
      <c r="AQ26" s="46">
        <v>0</v>
      </c>
      <c r="AR26" s="46">
        <v>0</v>
      </c>
      <c r="AS26" s="46">
        <v>0</v>
      </c>
      <c r="AT26" s="46">
        <v>0</v>
      </c>
      <c r="AU26" s="46">
        <v>0</v>
      </c>
      <c r="AV26" s="46">
        <v>0</v>
      </c>
      <c r="AW26" s="46">
        <v>0</v>
      </c>
      <c r="AX26" s="46">
        <v>0</v>
      </c>
      <c r="AY26" s="46">
        <v>0</v>
      </c>
      <c r="AZ26" s="46">
        <v>0</v>
      </c>
      <c r="BA26" s="46">
        <v>0</v>
      </c>
      <c r="BB26" s="46">
        <v>0</v>
      </c>
      <c r="BC26" s="46">
        <v>0</v>
      </c>
      <c r="BD26" s="46">
        <v>0</v>
      </c>
      <c r="BE26" s="46">
        <v>0</v>
      </c>
      <c r="BF26" s="46">
        <f t="shared" si="0"/>
        <v>0</v>
      </c>
      <c r="BG26" s="46">
        <f t="shared" si="0"/>
        <v>0</v>
      </c>
      <c r="BH26" s="86"/>
      <c r="BI26" s="86" t="s">
        <v>805</v>
      </c>
    </row>
    <row r="27" spans="1:61" s="13" customFormat="1" ht="140.25" x14ac:dyDescent="0.25">
      <c r="A27" s="84" t="s">
        <v>55</v>
      </c>
      <c r="B27" s="84" t="s">
        <v>216</v>
      </c>
      <c r="C27" s="84" t="s">
        <v>533</v>
      </c>
      <c r="D27" s="84" t="s">
        <v>784</v>
      </c>
      <c r="E27" s="84" t="s">
        <v>785</v>
      </c>
      <c r="F27" s="84" t="s">
        <v>786</v>
      </c>
      <c r="G27" s="57" t="s">
        <v>787</v>
      </c>
      <c r="H27" s="84" t="s">
        <v>788</v>
      </c>
      <c r="I27" s="84" t="s">
        <v>65</v>
      </c>
      <c r="J27" s="58">
        <v>5</v>
      </c>
      <c r="K27" s="85">
        <v>0</v>
      </c>
      <c r="L27" s="86" t="s">
        <v>806</v>
      </c>
      <c r="M27" s="87">
        <v>2020852500036</v>
      </c>
      <c r="N27" s="1">
        <v>0</v>
      </c>
      <c r="O27" s="1" t="s">
        <v>888</v>
      </c>
      <c r="P27" s="58">
        <v>5</v>
      </c>
      <c r="Q27" s="86">
        <v>0</v>
      </c>
      <c r="R27" s="86">
        <v>0</v>
      </c>
      <c r="S27" s="86">
        <v>0</v>
      </c>
      <c r="T27" s="86">
        <v>0</v>
      </c>
      <c r="U27" s="86">
        <v>0</v>
      </c>
      <c r="V27" s="86">
        <v>0</v>
      </c>
      <c r="W27" s="86">
        <v>0</v>
      </c>
      <c r="X27" s="86">
        <v>5</v>
      </c>
      <c r="Y27" s="86">
        <v>0</v>
      </c>
      <c r="Z27" s="46">
        <v>0</v>
      </c>
      <c r="AA27" s="46">
        <v>0</v>
      </c>
      <c r="AB27" s="46">
        <v>0</v>
      </c>
      <c r="AC27" s="46">
        <v>0</v>
      </c>
      <c r="AD27" s="46">
        <v>0</v>
      </c>
      <c r="AE27" s="46">
        <v>0</v>
      </c>
      <c r="AF27" s="46">
        <v>0</v>
      </c>
      <c r="AG27" s="46">
        <v>0</v>
      </c>
      <c r="AH27" s="46">
        <v>0</v>
      </c>
      <c r="AI27" s="46">
        <v>0</v>
      </c>
      <c r="AJ27" s="46">
        <v>0</v>
      </c>
      <c r="AK27" s="46">
        <v>0</v>
      </c>
      <c r="AL27" s="46">
        <v>0</v>
      </c>
      <c r="AM27" s="46">
        <v>0</v>
      </c>
      <c r="AN27" s="46">
        <v>0</v>
      </c>
      <c r="AO27" s="46">
        <v>0</v>
      </c>
      <c r="AP27" s="46">
        <v>0</v>
      </c>
      <c r="AQ27" s="46">
        <v>0</v>
      </c>
      <c r="AR27" s="46">
        <v>0</v>
      </c>
      <c r="AS27" s="46">
        <v>0</v>
      </c>
      <c r="AT27" s="46">
        <v>0</v>
      </c>
      <c r="AU27" s="46">
        <v>0</v>
      </c>
      <c r="AV27" s="46">
        <v>0</v>
      </c>
      <c r="AW27" s="46">
        <v>0</v>
      </c>
      <c r="AX27" s="46">
        <v>0</v>
      </c>
      <c r="AY27" s="46">
        <v>0</v>
      </c>
      <c r="AZ27" s="46">
        <v>0</v>
      </c>
      <c r="BA27" s="46">
        <v>0</v>
      </c>
      <c r="BB27" s="46">
        <v>0</v>
      </c>
      <c r="BC27" s="46">
        <v>0</v>
      </c>
      <c r="BD27" s="46">
        <v>0</v>
      </c>
      <c r="BE27" s="46">
        <v>0</v>
      </c>
      <c r="BF27" s="46">
        <f t="shared" si="0"/>
        <v>0</v>
      </c>
      <c r="BG27" s="46">
        <f t="shared" si="0"/>
        <v>0</v>
      </c>
      <c r="BH27" s="86"/>
      <c r="BI27" s="86" t="s">
        <v>808</v>
      </c>
    </row>
    <row r="28" spans="1:61" s="13" customFormat="1" ht="76.5" x14ac:dyDescent="0.25">
      <c r="A28" s="84" t="s">
        <v>55</v>
      </c>
      <c r="B28" s="84" t="s">
        <v>216</v>
      </c>
      <c r="C28" s="84" t="s">
        <v>533</v>
      </c>
      <c r="D28" s="84" t="s">
        <v>784</v>
      </c>
      <c r="E28" s="84" t="s">
        <v>789</v>
      </c>
      <c r="F28" s="84" t="s">
        <v>786</v>
      </c>
      <c r="G28" s="57" t="s">
        <v>790</v>
      </c>
      <c r="H28" s="84" t="s">
        <v>791</v>
      </c>
      <c r="I28" s="84" t="s">
        <v>65</v>
      </c>
      <c r="J28" s="58">
        <v>1</v>
      </c>
      <c r="K28" s="85">
        <v>0</v>
      </c>
      <c r="L28" s="86" t="s">
        <v>806</v>
      </c>
      <c r="M28" s="87">
        <v>2020852500036</v>
      </c>
      <c r="N28" s="1">
        <v>18000000</v>
      </c>
      <c r="O28" s="1" t="s">
        <v>889</v>
      </c>
      <c r="P28" s="58">
        <v>1</v>
      </c>
      <c r="Q28" s="86">
        <v>0</v>
      </c>
      <c r="R28" s="86">
        <v>0</v>
      </c>
      <c r="S28" s="86">
        <v>0</v>
      </c>
      <c r="T28" s="86">
        <v>1</v>
      </c>
      <c r="U28" s="86">
        <v>0</v>
      </c>
      <c r="V28" s="86">
        <v>0</v>
      </c>
      <c r="W28" s="86">
        <v>0</v>
      </c>
      <c r="X28" s="86">
        <v>0</v>
      </c>
      <c r="Y28" s="86">
        <v>0</v>
      </c>
      <c r="Z28" s="46">
        <v>25000000</v>
      </c>
      <c r="AA28" s="46">
        <v>0</v>
      </c>
      <c r="AB28" s="46">
        <v>0</v>
      </c>
      <c r="AC28" s="46">
        <v>0</v>
      </c>
      <c r="AD28" s="46">
        <v>0</v>
      </c>
      <c r="AE28" s="46">
        <v>0</v>
      </c>
      <c r="AF28" s="46">
        <v>0</v>
      </c>
      <c r="AG28" s="46">
        <v>0</v>
      </c>
      <c r="AH28" s="46">
        <v>0</v>
      </c>
      <c r="AI28" s="46">
        <v>0</v>
      </c>
      <c r="AJ28" s="46">
        <v>0</v>
      </c>
      <c r="AK28" s="46">
        <v>0</v>
      </c>
      <c r="AL28" s="46">
        <v>0</v>
      </c>
      <c r="AM28" s="46">
        <v>0</v>
      </c>
      <c r="AN28" s="46">
        <v>0</v>
      </c>
      <c r="AO28" s="46">
        <v>0</v>
      </c>
      <c r="AP28" s="46">
        <v>0</v>
      </c>
      <c r="AQ28" s="46">
        <v>0</v>
      </c>
      <c r="AR28" s="46">
        <v>0</v>
      </c>
      <c r="AS28" s="46">
        <v>0</v>
      </c>
      <c r="AT28" s="46">
        <v>0</v>
      </c>
      <c r="AU28" s="46">
        <v>0</v>
      </c>
      <c r="AV28" s="46">
        <v>0</v>
      </c>
      <c r="AW28" s="46">
        <v>0</v>
      </c>
      <c r="AX28" s="46">
        <v>0</v>
      </c>
      <c r="AY28" s="46">
        <v>0</v>
      </c>
      <c r="AZ28" s="46">
        <v>0</v>
      </c>
      <c r="BA28" s="46">
        <v>0</v>
      </c>
      <c r="BB28" s="46">
        <v>0</v>
      </c>
      <c r="BC28" s="46">
        <v>0</v>
      </c>
      <c r="BD28" s="46">
        <v>0</v>
      </c>
      <c r="BE28" s="46">
        <v>0</v>
      </c>
      <c r="BF28" s="46">
        <f t="shared" si="0"/>
        <v>25000000</v>
      </c>
      <c r="BG28" s="46">
        <f t="shared" si="0"/>
        <v>0</v>
      </c>
      <c r="BH28" s="86"/>
      <c r="BI28" s="86" t="s">
        <v>808</v>
      </c>
    </row>
    <row r="29" spans="1:61" s="13" customFormat="1" ht="76.5" x14ac:dyDescent="0.25">
      <c r="A29" s="84" t="s">
        <v>55</v>
      </c>
      <c r="B29" s="84" t="s">
        <v>216</v>
      </c>
      <c r="C29" s="84" t="s">
        <v>533</v>
      </c>
      <c r="D29" s="84" t="s">
        <v>784</v>
      </c>
      <c r="E29" s="84" t="s">
        <v>789</v>
      </c>
      <c r="F29" s="84" t="s">
        <v>786</v>
      </c>
      <c r="G29" s="57" t="s">
        <v>792</v>
      </c>
      <c r="H29" s="84" t="s">
        <v>793</v>
      </c>
      <c r="I29" s="84" t="s">
        <v>65</v>
      </c>
      <c r="J29" s="58">
        <v>2</v>
      </c>
      <c r="K29" s="85">
        <v>0</v>
      </c>
      <c r="L29" s="86" t="s">
        <v>806</v>
      </c>
      <c r="M29" s="87">
        <v>2020852500036</v>
      </c>
      <c r="N29" s="1">
        <v>0</v>
      </c>
      <c r="O29" s="1" t="s">
        <v>890</v>
      </c>
      <c r="P29" s="58">
        <v>1</v>
      </c>
      <c r="Q29" s="86">
        <v>0</v>
      </c>
      <c r="R29" s="86">
        <v>0</v>
      </c>
      <c r="S29" s="86">
        <v>0</v>
      </c>
      <c r="T29" s="86">
        <v>0</v>
      </c>
      <c r="U29" s="86">
        <v>0</v>
      </c>
      <c r="V29" s="86">
        <v>0</v>
      </c>
      <c r="W29" s="86">
        <v>0</v>
      </c>
      <c r="X29" s="86">
        <v>1</v>
      </c>
      <c r="Y29" s="86">
        <v>0</v>
      </c>
      <c r="Z29" s="46">
        <v>0</v>
      </c>
      <c r="AA29" s="46">
        <v>0</v>
      </c>
      <c r="AB29" s="46">
        <v>0</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46">
        <v>0</v>
      </c>
      <c r="BD29" s="46">
        <v>0</v>
      </c>
      <c r="BE29" s="46">
        <v>0</v>
      </c>
      <c r="BF29" s="46">
        <f t="shared" si="0"/>
        <v>0</v>
      </c>
      <c r="BG29" s="46">
        <f t="shared" si="0"/>
        <v>0</v>
      </c>
      <c r="BH29" s="86"/>
      <c r="BI29" s="86" t="s">
        <v>808</v>
      </c>
    </row>
    <row r="30" spans="1:61" s="13" customFormat="1" x14ac:dyDescent="0.25">
      <c r="Z30" s="88">
        <f t="shared" ref="Z30:BF30" si="1">SUM(Z13:Z29)</f>
        <v>146000000</v>
      </c>
      <c r="AA30" s="88">
        <f t="shared" si="1"/>
        <v>0</v>
      </c>
      <c r="AB30" s="88">
        <f t="shared" si="1"/>
        <v>40000000</v>
      </c>
      <c r="AC30" s="88">
        <f t="shared" si="1"/>
        <v>0</v>
      </c>
      <c r="AD30" s="88">
        <f t="shared" si="1"/>
        <v>0</v>
      </c>
      <c r="AE30" s="88">
        <f t="shared" si="1"/>
        <v>0</v>
      </c>
      <c r="AF30" s="88">
        <f t="shared" si="1"/>
        <v>0</v>
      </c>
      <c r="AG30" s="88">
        <f t="shared" si="1"/>
        <v>0</v>
      </c>
      <c r="AH30" s="88">
        <f t="shared" si="1"/>
        <v>0</v>
      </c>
      <c r="AI30" s="88">
        <f t="shared" si="1"/>
        <v>0</v>
      </c>
      <c r="AJ30" s="88">
        <f t="shared" si="1"/>
        <v>0</v>
      </c>
      <c r="AK30" s="88">
        <f t="shared" si="1"/>
        <v>0</v>
      </c>
      <c r="AL30" s="88">
        <f t="shared" si="1"/>
        <v>0</v>
      </c>
      <c r="AM30" s="88">
        <f t="shared" si="1"/>
        <v>0</v>
      </c>
      <c r="AN30" s="88">
        <f t="shared" si="1"/>
        <v>0</v>
      </c>
      <c r="AO30" s="88">
        <f t="shared" si="1"/>
        <v>0</v>
      </c>
      <c r="AP30" s="88">
        <f t="shared" si="1"/>
        <v>67000000</v>
      </c>
      <c r="AQ30" s="88">
        <f t="shared" si="1"/>
        <v>0</v>
      </c>
      <c r="AR30" s="88">
        <f t="shared" si="1"/>
        <v>0</v>
      </c>
      <c r="AS30" s="88">
        <f t="shared" si="1"/>
        <v>0</v>
      </c>
      <c r="AT30" s="88">
        <f t="shared" si="1"/>
        <v>0</v>
      </c>
      <c r="AU30" s="88">
        <f t="shared" si="1"/>
        <v>0</v>
      </c>
      <c r="AV30" s="88">
        <f t="shared" si="1"/>
        <v>0</v>
      </c>
      <c r="AW30" s="88">
        <f t="shared" si="1"/>
        <v>0</v>
      </c>
      <c r="AX30" s="88">
        <f t="shared" si="1"/>
        <v>0</v>
      </c>
      <c r="AY30" s="88">
        <f t="shared" si="1"/>
        <v>0</v>
      </c>
      <c r="AZ30" s="88">
        <f t="shared" si="1"/>
        <v>0</v>
      </c>
      <c r="BA30" s="88">
        <f t="shared" si="1"/>
        <v>0</v>
      </c>
      <c r="BB30" s="88">
        <f t="shared" si="1"/>
        <v>0</v>
      </c>
      <c r="BC30" s="88">
        <f t="shared" si="1"/>
        <v>0</v>
      </c>
      <c r="BD30" s="88">
        <f t="shared" si="1"/>
        <v>0</v>
      </c>
      <c r="BE30" s="88">
        <f t="shared" si="1"/>
        <v>0</v>
      </c>
      <c r="BF30" s="88">
        <f t="shared" si="1"/>
        <v>253000000</v>
      </c>
      <c r="BG30" s="88"/>
    </row>
    <row r="33" spans="1:7" x14ac:dyDescent="0.25">
      <c r="A33" t="s">
        <v>795</v>
      </c>
      <c r="D33" t="s">
        <v>797</v>
      </c>
      <c r="G33" t="s">
        <v>798</v>
      </c>
    </row>
    <row r="34" spans="1:7" x14ac:dyDescent="0.25">
      <c r="A34" t="s">
        <v>796</v>
      </c>
      <c r="D34" t="s">
        <v>796</v>
      </c>
      <c r="G34" t="s">
        <v>796</v>
      </c>
    </row>
  </sheetData>
  <mergeCells count="53">
    <mergeCell ref="A12:BI12"/>
    <mergeCell ref="AX8:AY8"/>
    <mergeCell ref="AZ8:BA8"/>
    <mergeCell ref="BB8:BC8"/>
    <mergeCell ref="BD8:BE8"/>
    <mergeCell ref="J9:J11"/>
    <mergeCell ref="K9:K11"/>
    <mergeCell ref="AL8:AM8"/>
    <mergeCell ref="AN8:AO8"/>
    <mergeCell ref="AP8:AQ8"/>
    <mergeCell ref="AR8:AS8"/>
    <mergeCell ref="AT8:AU8"/>
    <mergeCell ref="AV8:AW8"/>
    <mergeCell ref="Z8:AA8"/>
    <mergeCell ref="AB8:AC8"/>
    <mergeCell ref="AD8:AE8"/>
    <mergeCell ref="AF8:AG8"/>
    <mergeCell ref="AH8:AI8"/>
    <mergeCell ref="AJ8:AK8"/>
    <mergeCell ref="Z7:BE7"/>
    <mergeCell ref="BF7:BG8"/>
    <mergeCell ref="BH7:BH11"/>
    <mergeCell ref="BI7:BI11"/>
    <mergeCell ref="G8:G11"/>
    <mergeCell ref="H8:H11"/>
    <mergeCell ref="I8:I11"/>
    <mergeCell ref="J8:K8"/>
    <mergeCell ref="P8:Q8"/>
    <mergeCell ref="R8:S8"/>
    <mergeCell ref="G7:K7"/>
    <mergeCell ref="L7:L11"/>
    <mergeCell ref="M7:M11"/>
    <mergeCell ref="N7:N11"/>
    <mergeCell ref="O7:O11"/>
    <mergeCell ref="P7:Y7"/>
    <mergeCell ref="T8:U8"/>
    <mergeCell ref="V8:W8"/>
    <mergeCell ref="X8:Y8"/>
    <mergeCell ref="A7:A11"/>
    <mergeCell ref="B7:B11"/>
    <mergeCell ref="C7:C11"/>
    <mergeCell ref="D7:D11"/>
    <mergeCell ref="E7:E11"/>
    <mergeCell ref="F7:F11"/>
    <mergeCell ref="A1:A6"/>
    <mergeCell ref="B1:D2"/>
    <mergeCell ref="E1:BI1"/>
    <mergeCell ref="E2:BI2"/>
    <mergeCell ref="B3:D5"/>
    <mergeCell ref="E3:BH3"/>
    <mergeCell ref="E4:BH4"/>
    <mergeCell ref="E5:BI5"/>
    <mergeCell ref="B6:D6"/>
  </mergeCells>
  <pageMargins left="0.7" right="0.7" top="0.75" bottom="0.75" header="0.3" footer="0.3"/>
  <drawing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BH79"/>
  <sheetViews>
    <sheetView topLeftCell="A4" zoomScaleNormal="100" workbookViewId="0">
      <pane xSplit="1" ySplit="9" topLeftCell="AH13" activePane="bottomRight" state="frozen"/>
      <selection activeCell="A4" sqref="A4"/>
      <selection pane="topRight" activeCell="B4" sqref="B4"/>
      <selection pane="bottomLeft" activeCell="A13" sqref="A13"/>
      <selection pane="bottomRight" activeCell="AL13" sqref="AL13"/>
    </sheetView>
  </sheetViews>
  <sheetFormatPr baseColWidth="10" defaultRowHeight="15" x14ac:dyDescent="0.25"/>
  <cols>
    <col min="1" max="1" width="29.28515625" customWidth="1"/>
    <col min="2" max="2" width="25.5703125" customWidth="1"/>
    <col min="3" max="3" width="14.140625" customWidth="1"/>
    <col min="4" max="4" width="21.28515625" customWidth="1"/>
    <col min="5" max="5" width="24.28515625" customWidth="1"/>
    <col min="6" max="6" width="34.28515625" customWidth="1"/>
    <col min="7" max="7" width="18.42578125" bestFit="1" customWidth="1"/>
    <col min="8" max="8" width="11.42578125" customWidth="1"/>
    <col min="9" max="9" width="7.140625" customWidth="1"/>
    <col min="10" max="10" width="7" style="49" customWidth="1"/>
    <col min="11" max="11" width="6.85546875" style="49" bestFit="1" customWidth="1"/>
    <col min="12" max="12" width="25.42578125" customWidth="1"/>
    <col min="13" max="13" width="23.28515625" style="119" customWidth="1"/>
    <col min="14" max="14" width="48.7109375" customWidth="1"/>
    <col min="15" max="23" width="10.7109375" style="49" customWidth="1"/>
    <col min="24" max="24" width="5.85546875" style="49" customWidth="1"/>
    <col min="25" max="25" width="15.140625" style="120" bestFit="1" customWidth="1"/>
    <col min="26" max="26" width="5.42578125" style="120" bestFit="1" customWidth="1"/>
    <col min="27" max="27" width="15.140625" style="120" bestFit="1" customWidth="1"/>
    <col min="28" max="56" width="5.42578125" style="120" bestFit="1" customWidth="1"/>
    <col min="57" max="57" width="15.140625" style="120" bestFit="1" customWidth="1"/>
    <col min="58" max="58" width="5.42578125" style="120" bestFit="1" customWidth="1"/>
    <col min="59" max="59" width="10.7109375" customWidth="1"/>
    <col min="60" max="60" width="15.5703125" bestFit="1" customWidth="1"/>
  </cols>
  <sheetData>
    <row r="1" spans="1:60" ht="18" x14ac:dyDescent="0.25">
      <c r="A1" s="193"/>
      <c r="B1" s="194" t="s">
        <v>39</v>
      </c>
      <c r="C1" s="195"/>
      <c r="D1" s="196"/>
      <c r="E1" s="200" t="s">
        <v>41</v>
      </c>
      <c r="F1" s="201"/>
      <c r="G1" s="201"/>
      <c r="H1" s="201"/>
      <c r="I1" s="201"/>
      <c r="J1" s="201"/>
      <c r="K1" s="201"/>
      <c r="L1" s="201"/>
      <c r="M1" s="201"/>
      <c r="N1" s="201"/>
      <c r="O1" s="201"/>
      <c r="P1" s="201"/>
      <c r="Q1" s="201"/>
      <c r="R1" s="201"/>
      <c r="S1" s="201"/>
      <c r="T1" s="201"/>
      <c r="U1" s="201"/>
      <c r="V1" s="201"/>
      <c r="W1" s="201"/>
      <c r="X1" s="201"/>
      <c r="Y1" s="201"/>
      <c r="Z1" s="201"/>
      <c r="AA1" s="201"/>
      <c r="AB1" s="201"/>
      <c r="AC1" s="201"/>
      <c r="AD1" s="201"/>
      <c r="AE1" s="201"/>
      <c r="AF1" s="201"/>
      <c r="AG1" s="201"/>
      <c r="AH1" s="201"/>
      <c r="AI1" s="201"/>
      <c r="AJ1" s="201"/>
      <c r="AK1" s="201"/>
      <c r="AL1" s="201"/>
      <c r="AM1" s="201"/>
      <c r="AN1" s="201"/>
      <c r="AO1" s="201"/>
      <c r="AP1" s="201"/>
      <c r="AQ1" s="201"/>
      <c r="AR1" s="201"/>
      <c r="AS1" s="201"/>
      <c r="AT1" s="201"/>
      <c r="AU1" s="201"/>
      <c r="AV1" s="201"/>
      <c r="AW1" s="201"/>
      <c r="AX1" s="201"/>
      <c r="AY1" s="201"/>
      <c r="AZ1" s="201"/>
      <c r="BA1" s="201"/>
      <c r="BB1" s="201"/>
      <c r="BC1" s="201"/>
      <c r="BD1" s="201"/>
      <c r="BE1" s="201"/>
      <c r="BF1" s="201"/>
      <c r="BG1" s="201"/>
      <c r="BH1" s="202"/>
    </row>
    <row r="2" spans="1:60" ht="18" x14ac:dyDescent="0.25">
      <c r="A2" s="193"/>
      <c r="B2" s="197"/>
      <c r="C2" s="198"/>
      <c r="D2" s="199"/>
      <c r="E2" s="200" t="s">
        <v>42</v>
      </c>
      <c r="F2" s="201"/>
      <c r="G2" s="201"/>
      <c r="H2" s="201"/>
      <c r="I2" s="201"/>
      <c r="J2" s="201"/>
      <c r="K2" s="201"/>
      <c r="L2" s="201"/>
      <c r="M2" s="201"/>
      <c r="N2" s="201"/>
      <c r="O2" s="201"/>
      <c r="P2" s="201"/>
      <c r="Q2" s="201"/>
      <c r="R2" s="201"/>
      <c r="S2" s="201"/>
      <c r="T2" s="201"/>
      <c r="U2" s="201"/>
      <c r="V2" s="201"/>
      <c r="W2" s="201"/>
      <c r="X2" s="201"/>
      <c r="Y2" s="201"/>
      <c r="Z2" s="201"/>
      <c r="AA2" s="201"/>
      <c r="AB2" s="201"/>
      <c r="AC2" s="201"/>
      <c r="AD2" s="201"/>
      <c r="AE2" s="201"/>
      <c r="AF2" s="201"/>
      <c r="AG2" s="201"/>
      <c r="AH2" s="201"/>
      <c r="AI2" s="201"/>
      <c r="AJ2" s="201"/>
      <c r="AK2" s="201"/>
      <c r="AL2" s="201"/>
      <c r="AM2" s="201"/>
      <c r="AN2" s="201"/>
      <c r="AO2" s="201"/>
      <c r="AP2" s="201"/>
      <c r="AQ2" s="201"/>
      <c r="AR2" s="201"/>
      <c r="AS2" s="201"/>
      <c r="AT2" s="201"/>
      <c r="AU2" s="201"/>
      <c r="AV2" s="201"/>
      <c r="AW2" s="201"/>
      <c r="AX2" s="201"/>
      <c r="AY2" s="201"/>
      <c r="AZ2" s="201"/>
      <c r="BA2" s="201"/>
      <c r="BB2" s="201"/>
      <c r="BC2" s="201"/>
      <c r="BD2" s="201"/>
      <c r="BE2" s="201"/>
      <c r="BF2" s="201"/>
      <c r="BG2" s="201"/>
      <c r="BH2" s="202"/>
    </row>
    <row r="3" spans="1:60" ht="36" x14ac:dyDescent="0.25">
      <c r="A3" s="193"/>
      <c r="B3" s="194" t="s">
        <v>40</v>
      </c>
      <c r="C3" s="195"/>
      <c r="D3" s="196"/>
      <c r="E3" s="200" t="s">
        <v>43</v>
      </c>
      <c r="F3" s="201"/>
      <c r="G3" s="201"/>
      <c r="H3" s="201"/>
      <c r="I3" s="201"/>
      <c r="J3" s="201"/>
      <c r="K3" s="201"/>
      <c r="L3" s="201"/>
      <c r="M3" s="201"/>
      <c r="N3" s="201"/>
      <c r="O3" s="201"/>
      <c r="P3" s="201"/>
      <c r="Q3" s="201"/>
      <c r="R3" s="201"/>
      <c r="S3" s="201"/>
      <c r="T3" s="201"/>
      <c r="U3" s="201"/>
      <c r="V3" s="201"/>
      <c r="W3" s="201"/>
      <c r="X3" s="201"/>
      <c r="Y3" s="201"/>
      <c r="Z3" s="201"/>
      <c r="AA3" s="201"/>
      <c r="AB3" s="201"/>
      <c r="AC3" s="201"/>
      <c r="AD3" s="201"/>
      <c r="AE3" s="201"/>
      <c r="AF3" s="201"/>
      <c r="AG3" s="201"/>
      <c r="AH3" s="201"/>
      <c r="AI3" s="201"/>
      <c r="AJ3" s="201"/>
      <c r="AK3" s="201"/>
      <c r="AL3" s="201"/>
      <c r="AM3" s="201"/>
      <c r="AN3" s="201"/>
      <c r="AO3" s="201"/>
      <c r="AP3" s="201"/>
      <c r="AQ3" s="201"/>
      <c r="AR3" s="201"/>
      <c r="AS3" s="201"/>
      <c r="AT3" s="201"/>
      <c r="AU3" s="201"/>
      <c r="AV3" s="201"/>
      <c r="AW3" s="201"/>
      <c r="AX3" s="201"/>
      <c r="AY3" s="201"/>
      <c r="AZ3" s="201"/>
      <c r="BA3" s="201"/>
      <c r="BB3" s="201"/>
      <c r="BC3" s="201"/>
      <c r="BD3" s="201"/>
      <c r="BE3" s="201"/>
      <c r="BF3" s="201"/>
      <c r="BG3" s="202"/>
      <c r="BH3" s="76" t="s">
        <v>46</v>
      </c>
    </row>
    <row r="4" spans="1:60" ht="18" hidden="1" x14ac:dyDescent="0.25">
      <c r="A4" s="193"/>
      <c r="B4" s="203"/>
      <c r="C4" s="204"/>
      <c r="D4" s="205"/>
      <c r="E4" s="200" t="s">
        <v>44</v>
      </c>
      <c r="F4" s="201"/>
      <c r="G4" s="201"/>
      <c r="H4" s="201"/>
      <c r="I4" s="201"/>
      <c r="J4" s="201"/>
      <c r="K4" s="201"/>
      <c r="L4" s="201"/>
      <c r="M4" s="201"/>
      <c r="N4" s="201"/>
      <c r="O4" s="201"/>
      <c r="P4" s="201"/>
      <c r="Q4" s="201"/>
      <c r="R4" s="201"/>
      <c r="S4" s="201"/>
      <c r="T4" s="201"/>
      <c r="U4" s="201"/>
      <c r="V4" s="201"/>
      <c r="W4" s="201"/>
      <c r="X4" s="201"/>
      <c r="Y4" s="201"/>
      <c r="Z4" s="201"/>
      <c r="AA4" s="201"/>
      <c r="AB4" s="201"/>
      <c r="AC4" s="201"/>
      <c r="AD4" s="201"/>
      <c r="AE4" s="201"/>
      <c r="AF4" s="201"/>
      <c r="AG4" s="201"/>
      <c r="AH4" s="201"/>
      <c r="AI4" s="201"/>
      <c r="AJ4" s="201"/>
      <c r="AK4" s="201"/>
      <c r="AL4" s="201"/>
      <c r="AM4" s="201"/>
      <c r="AN4" s="201"/>
      <c r="AO4" s="201"/>
      <c r="AP4" s="201"/>
      <c r="AQ4" s="201"/>
      <c r="AR4" s="201"/>
      <c r="AS4" s="201"/>
      <c r="AT4" s="201"/>
      <c r="AU4" s="201"/>
      <c r="AV4" s="201"/>
      <c r="AW4" s="201"/>
      <c r="AX4" s="201"/>
      <c r="AY4" s="201"/>
      <c r="AZ4" s="201"/>
      <c r="BA4" s="201"/>
      <c r="BB4" s="201"/>
      <c r="BC4" s="201"/>
      <c r="BD4" s="201"/>
      <c r="BE4" s="201"/>
      <c r="BF4" s="201"/>
      <c r="BG4" s="202"/>
      <c r="BH4" s="8">
        <v>44221</v>
      </c>
    </row>
    <row r="5" spans="1:60" ht="18" hidden="1" x14ac:dyDescent="0.25">
      <c r="A5" s="193"/>
      <c r="B5" s="197"/>
      <c r="C5" s="198"/>
      <c r="D5" s="199"/>
      <c r="E5" s="206" t="s">
        <v>45</v>
      </c>
      <c r="F5" s="207"/>
      <c r="G5" s="207"/>
      <c r="H5" s="207"/>
      <c r="I5" s="207"/>
      <c r="J5" s="207"/>
      <c r="K5" s="207"/>
      <c r="L5" s="207"/>
      <c r="M5" s="207"/>
      <c r="N5" s="207"/>
      <c r="O5" s="207"/>
      <c r="P5" s="207"/>
      <c r="Q5" s="207"/>
      <c r="R5" s="207"/>
      <c r="S5" s="207"/>
      <c r="T5" s="207"/>
      <c r="U5" s="207"/>
      <c r="V5" s="207"/>
      <c r="W5" s="207"/>
      <c r="X5" s="207"/>
      <c r="Y5" s="207"/>
      <c r="Z5" s="207"/>
      <c r="AA5" s="207"/>
      <c r="AB5" s="207"/>
      <c r="AC5" s="207"/>
      <c r="AD5" s="207"/>
      <c r="AE5" s="207"/>
      <c r="AF5" s="207"/>
      <c r="AG5" s="207"/>
      <c r="AH5" s="207"/>
      <c r="AI5" s="207"/>
      <c r="AJ5" s="207"/>
      <c r="AK5" s="207"/>
      <c r="AL5" s="207"/>
      <c r="AM5" s="207"/>
      <c r="AN5" s="207"/>
      <c r="AO5" s="207"/>
      <c r="AP5" s="207"/>
      <c r="AQ5" s="207"/>
      <c r="AR5" s="207"/>
      <c r="AS5" s="207"/>
      <c r="AT5" s="207"/>
      <c r="AU5" s="207"/>
      <c r="AV5" s="207"/>
      <c r="AW5" s="207"/>
      <c r="AX5" s="207"/>
      <c r="AY5" s="207"/>
      <c r="AZ5" s="207"/>
      <c r="BA5" s="207"/>
      <c r="BB5" s="207"/>
      <c r="BC5" s="207"/>
      <c r="BD5" s="207"/>
      <c r="BE5" s="207"/>
      <c r="BF5" s="207"/>
      <c r="BG5" s="207"/>
      <c r="BH5" s="208"/>
    </row>
    <row r="6" spans="1:60" ht="18" hidden="1" x14ac:dyDescent="0.25">
      <c r="A6" s="193"/>
      <c r="B6" s="206" t="s">
        <v>47</v>
      </c>
      <c r="C6" s="207"/>
      <c r="D6" s="208"/>
      <c r="E6" s="77">
        <v>2022</v>
      </c>
      <c r="F6" s="77"/>
      <c r="G6" s="77"/>
      <c r="H6" s="77"/>
      <c r="I6" s="77"/>
      <c r="J6" s="78"/>
      <c r="K6" s="78"/>
      <c r="L6" s="77"/>
      <c r="M6" s="89"/>
      <c r="N6" s="81"/>
      <c r="O6" s="82"/>
      <c r="P6" s="82"/>
      <c r="Q6" s="82"/>
      <c r="R6" s="82"/>
      <c r="S6" s="82"/>
      <c r="T6" s="82"/>
      <c r="U6" s="82"/>
      <c r="V6" s="82"/>
      <c r="W6" s="82"/>
      <c r="X6" s="82"/>
      <c r="Y6" s="90"/>
      <c r="Z6" s="90"/>
      <c r="AA6" s="90"/>
      <c r="AB6" s="90"/>
      <c r="AC6" s="90"/>
      <c r="AD6" s="90"/>
      <c r="AE6" s="90"/>
      <c r="AF6" s="90"/>
      <c r="AG6" s="90"/>
      <c r="AH6" s="90"/>
      <c r="AI6" s="90"/>
      <c r="AJ6" s="90"/>
      <c r="AK6" s="90"/>
      <c r="AL6" s="90"/>
      <c r="AM6" s="90"/>
      <c r="AN6" s="90"/>
      <c r="AO6" s="90"/>
      <c r="AP6" s="90"/>
      <c r="AQ6" s="90"/>
      <c r="AR6" s="90"/>
      <c r="AS6" s="90"/>
      <c r="AT6" s="90"/>
      <c r="AU6" s="90"/>
      <c r="AV6" s="90"/>
      <c r="AW6" s="90"/>
      <c r="AX6" s="90"/>
      <c r="AY6" s="90"/>
      <c r="AZ6" s="90"/>
      <c r="BA6" s="90"/>
      <c r="BB6" s="90"/>
      <c r="BC6" s="90"/>
      <c r="BD6" s="90"/>
      <c r="BE6" s="90"/>
      <c r="BF6" s="90"/>
      <c r="BG6" s="81"/>
      <c r="BH6" s="83"/>
    </row>
    <row r="7" spans="1:60" x14ac:dyDescent="0.25">
      <c r="A7" s="211" t="s">
        <v>37</v>
      </c>
      <c r="B7" s="211" t="s">
        <v>0</v>
      </c>
      <c r="C7" s="211" t="s">
        <v>49</v>
      </c>
      <c r="D7" s="211" t="s">
        <v>1</v>
      </c>
      <c r="E7" s="211" t="s">
        <v>50</v>
      </c>
      <c r="F7" s="211" t="s">
        <v>51</v>
      </c>
      <c r="G7" s="213" t="s">
        <v>2</v>
      </c>
      <c r="H7" s="213"/>
      <c r="I7" s="213"/>
      <c r="J7" s="213"/>
      <c r="K7" s="213"/>
      <c r="L7" s="217" t="s">
        <v>3</v>
      </c>
      <c r="M7" s="249" t="s">
        <v>35</v>
      </c>
      <c r="N7" s="221" t="s">
        <v>4</v>
      </c>
      <c r="O7" s="224" t="s">
        <v>5</v>
      </c>
      <c r="P7" s="213"/>
      <c r="Q7" s="213"/>
      <c r="R7" s="213"/>
      <c r="S7" s="213"/>
      <c r="T7" s="213"/>
      <c r="U7" s="213"/>
      <c r="V7" s="213"/>
      <c r="W7" s="213"/>
      <c r="X7" s="213"/>
      <c r="Y7" s="244" t="s">
        <v>6</v>
      </c>
      <c r="Z7" s="245"/>
      <c r="AA7" s="245"/>
      <c r="AB7" s="245"/>
      <c r="AC7" s="245"/>
      <c r="AD7" s="245"/>
      <c r="AE7" s="245"/>
      <c r="AF7" s="245"/>
      <c r="AG7" s="245"/>
      <c r="AH7" s="245"/>
      <c r="AI7" s="245"/>
      <c r="AJ7" s="245"/>
      <c r="AK7" s="245"/>
      <c r="AL7" s="245"/>
      <c r="AM7" s="245"/>
      <c r="AN7" s="245"/>
      <c r="AO7" s="245"/>
      <c r="AP7" s="245"/>
      <c r="AQ7" s="245"/>
      <c r="AR7" s="245"/>
      <c r="AS7" s="245"/>
      <c r="AT7" s="245"/>
      <c r="AU7" s="245"/>
      <c r="AV7" s="245"/>
      <c r="AW7" s="245"/>
      <c r="AX7" s="245"/>
      <c r="AY7" s="245"/>
      <c r="AZ7" s="245"/>
      <c r="BA7" s="245"/>
      <c r="BB7" s="245"/>
      <c r="BC7" s="245"/>
      <c r="BD7" s="246"/>
      <c r="BE7" s="247" t="s">
        <v>855</v>
      </c>
      <c r="BF7" s="248"/>
      <c r="BG7" s="213" t="s">
        <v>7</v>
      </c>
      <c r="BH7" s="213" t="s">
        <v>8</v>
      </c>
    </row>
    <row r="8" spans="1:60" x14ac:dyDescent="0.25">
      <c r="A8" s="212"/>
      <c r="B8" s="212"/>
      <c r="C8" s="212"/>
      <c r="D8" s="212"/>
      <c r="E8" s="212"/>
      <c r="F8" s="212"/>
      <c r="G8" s="214" t="s">
        <v>9</v>
      </c>
      <c r="H8" s="214" t="s">
        <v>10</v>
      </c>
      <c r="I8" s="214" t="s">
        <v>11</v>
      </c>
      <c r="J8" s="215" t="s">
        <v>12</v>
      </c>
      <c r="K8" s="215"/>
      <c r="L8" s="218"/>
      <c r="M8" s="250"/>
      <c r="N8" s="222"/>
      <c r="O8" s="216" t="s">
        <v>845</v>
      </c>
      <c r="P8" s="210"/>
      <c r="Q8" s="252" t="s">
        <v>13</v>
      </c>
      <c r="R8" s="253"/>
      <c r="S8" s="252" t="s">
        <v>14</v>
      </c>
      <c r="T8" s="253"/>
      <c r="U8" s="252" t="s">
        <v>15</v>
      </c>
      <c r="V8" s="253"/>
      <c r="W8" s="252" t="s">
        <v>16</v>
      </c>
      <c r="X8" s="253"/>
      <c r="Y8" s="242" t="s">
        <v>38</v>
      </c>
      <c r="Z8" s="243"/>
      <c r="AA8" s="242" t="s">
        <v>56</v>
      </c>
      <c r="AB8" s="243"/>
      <c r="AC8" s="242" t="s">
        <v>17</v>
      </c>
      <c r="AD8" s="243"/>
      <c r="AE8" s="242" t="s">
        <v>18</v>
      </c>
      <c r="AF8" s="243"/>
      <c r="AG8" s="242" t="s">
        <v>19</v>
      </c>
      <c r="AH8" s="243"/>
      <c r="AI8" s="242" t="s">
        <v>20</v>
      </c>
      <c r="AJ8" s="243"/>
      <c r="AK8" s="242" t="s">
        <v>21</v>
      </c>
      <c r="AL8" s="243"/>
      <c r="AM8" s="242" t="s">
        <v>48</v>
      </c>
      <c r="AN8" s="243"/>
      <c r="AO8" s="242" t="s">
        <v>22</v>
      </c>
      <c r="AP8" s="243"/>
      <c r="AQ8" s="242" t="s">
        <v>23</v>
      </c>
      <c r="AR8" s="243"/>
      <c r="AS8" s="242" t="s">
        <v>24</v>
      </c>
      <c r="AT8" s="243"/>
      <c r="AU8" s="242" t="s">
        <v>25</v>
      </c>
      <c r="AV8" s="243"/>
      <c r="AW8" s="242" t="s">
        <v>26</v>
      </c>
      <c r="AX8" s="243"/>
      <c r="AY8" s="242" t="s">
        <v>27</v>
      </c>
      <c r="AZ8" s="243"/>
      <c r="BA8" s="242" t="s">
        <v>28</v>
      </c>
      <c r="BB8" s="243"/>
      <c r="BC8" s="242" t="s">
        <v>29</v>
      </c>
      <c r="BD8" s="243"/>
      <c r="BE8" s="244"/>
      <c r="BF8" s="245"/>
      <c r="BG8" s="214"/>
      <c r="BH8" s="214"/>
    </row>
    <row r="9" spans="1:60" x14ac:dyDescent="0.25">
      <c r="A9" s="212"/>
      <c r="B9" s="212"/>
      <c r="C9" s="212"/>
      <c r="D9" s="212"/>
      <c r="E9" s="212"/>
      <c r="F9" s="212"/>
      <c r="G9" s="214"/>
      <c r="H9" s="214"/>
      <c r="I9" s="214"/>
      <c r="J9" s="237" t="s">
        <v>31</v>
      </c>
      <c r="K9" s="215" t="s">
        <v>30</v>
      </c>
      <c r="L9" s="218"/>
      <c r="M9" s="250"/>
      <c r="N9" s="222"/>
      <c r="O9" s="5" t="s">
        <v>31</v>
      </c>
      <c r="P9" s="72" t="s">
        <v>30</v>
      </c>
      <c r="Q9" s="72" t="s">
        <v>31</v>
      </c>
      <c r="R9" s="72" t="s">
        <v>30</v>
      </c>
      <c r="S9" s="72" t="s">
        <v>31</v>
      </c>
      <c r="T9" s="72" t="s">
        <v>30</v>
      </c>
      <c r="U9" s="72" t="s">
        <v>31</v>
      </c>
      <c r="V9" s="72" t="s">
        <v>30</v>
      </c>
      <c r="W9" s="72" t="s">
        <v>31</v>
      </c>
      <c r="X9" s="72" t="s">
        <v>30</v>
      </c>
      <c r="Y9" s="91" t="s">
        <v>31</v>
      </c>
      <c r="Z9" s="91" t="s">
        <v>30</v>
      </c>
      <c r="AA9" s="91" t="s">
        <v>31</v>
      </c>
      <c r="AB9" s="91" t="s">
        <v>30</v>
      </c>
      <c r="AC9" s="91" t="s">
        <v>31</v>
      </c>
      <c r="AD9" s="91" t="s">
        <v>30</v>
      </c>
      <c r="AE9" s="91" t="s">
        <v>31</v>
      </c>
      <c r="AF9" s="91" t="s">
        <v>30</v>
      </c>
      <c r="AG9" s="91" t="s">
        <v>31</v>
      </c>
      <c r="AH9" s="91" t="s">
        <v>30</v>
      </c>
      <c r="AI9" s="91" t="s">
        <v>31</v>
      </c>
      <c r="AJ9" s="91" t="s">
        <v>30</v>
      </c>
      <c r="AK9" s="91" t="s">
        <v>31</v>
      </c>
      <c r="AL9" s="91" t="s">
        <v>30</v>
      </c>
      <c r="AM9" s="91" t="s">
        <v>31</v>
      </c>
      <c r="AN9" s="91" t="s">
        <v>30</v>
      </c>
      <c r="AO9" s="91" t="s">
        <v>31</v>
      </c>
      <c r="AP9" s="91" t="s">
        <v>30</v>
      </c>
      <c r="AQ9" s="91" t="s">
        <v>31</v>
      </c>
      <c r="AR9" s="91" t="s">
        <v>30</v>
      </c>
      <c r="AS9" s="91" t="s">
        <v>31</v>
      </c>
      <c r="AT9" s="91" t="s">
        <v>30</v>
      </c>
      <c r="AU9" s="91" t="s">
        <v>31</v>
      </c>
      <c r="AV9" s="91" t="s">
        <v>30</v>
      </c>
      <c r="AW9" s="91" t="s">
        <v>31</v>
      </c>
      <c r="AX9" s="91" t="s">
        <v>30</v>
      </c>
      <c r="AY9" s="91" t="s">
        <v>31</v>
      </c>
      <c r="AZ9" s="91" t="s">
        <v>30</v>
      </c>
      <c r="BA9" s="91" t="s">
        <v>31</v>
      </c>
      <c r="BB9" s="91" t="s">
        <v>30</v>
      </c>
      <c r="BC9" s="91" t="s">
        <v>31</v>
      </c>
      <c r="BD9" s="91" t="s">
        <v>30</v>
      </c>
      <c r="BE9" s="91" t="s">
        <v>31</v>
      </c>
      <c r="BF9" s="92" t="s">
        <v>30</v>
      </c>
      <c r="BG9" s="214"/>
      <c r="BH9" s="214"/>
    </row>
    <row r="10" spans="1:60" x14ac:dyDescent="0.25">
      <c r="A10" s="212"/>
      <c r="B10" s="212"/>
      <c r="C10" s="212"/>
      <c r="D10" s="212"/>
      <c r="E10" s="212"/>
      <c r="F10" s="212"/>
      <c r="G10" s="214"/>
      <c r="H10" s="214"/>
      <c r="I10" s="214"/>
      <c r="J10" s="237"/>
      <c r="K10" s="215"/>
      <c r="L10" s="218"/>
      <c r="M10" s="250"/>
      <c r="N10" s="222"/>
      <c r="O10" s="11"/>
      <c r="P10" s="93"/>
      <c r="Q10" s="93"/>
      <c r="R10" s="93"/>
      <c r="S10" s="93"/>
      <c r="T10" s="93"/>
      <c r="U10" s="93"/>
      <c r="V10" s="93"/>
      <c r="W10" s="93"/>
      <c r="X10" s="93"/>
      <c r="Y10" s="94"/>
      <c r="Z10" s="94"/>
      <c r="AA10" s="94"/>
      <c r="AB10" s="94"/>
      <c r="AC10" s="94"/>
      <c r="AD10" s="94"/>
      <c r="AE10" s="94"/>
      <c r="AF10" s="94"/>
      <c r="AG10" s="94"/>
      <c r="AH10" s="94"/>
      <c r="AI10" s="94"/>
      <c r="AJ10" s="94"/>
      <c r="AK10" s="94"/>
      <c r="AL10" s="94"/>
      <c r="AM10" s="94"/>
      <c r="AN10" s="94"/>
      <c r="AO10" s="94"/>
      <c r="AP10" s="94"/>
      <c r="AQ10" s="94"/>
      <c r="AR10" s="94"/>
      <c r="AS10" s="94"/>
      <c r="AT10" s="94"/>
      <c r="AU10" s="94"/>
      <c r="AV10" s="94"/>
      <c r="AW10" s="94"/>
      <c r="AX10" s="94"/>
      <c r="AY10" s="94"/>
      <c r="AZ10" s="94"/>
      <c r="BA10" s="94"/>
      <c r="BB10" s="94"/>
      <c r="BC10" s="94"/>
      <c r="BD10" s="94"/>
      <c r="BE10" s="94"/>
      <c r="BF10" s="95"/>
      <c r="BG10" s="214"/>
      <c r="BH10" s="214"/>
    </row>
    <row r="11" spans="1:60" x14ac:dyDescent="0.25">
      <c r="A11" s="212"/>
      <c r="B11" s="212"/>
      <c r="C11" s="212"/>
      <c r="D11" s="212"/>
      <c r="E11" s="212"/>
      <c r="F11" s="212"/>
      <c r="G11" s="211"/>
      <c r="H11" s="211"/>
      <c r="I11" s="211"/>
      <c r="J11" s="238"/>
      <c r="K11" s="239"/>
      <c r="L11" s="218"/>
      <c r="M11" s="251"/>
      <c r="N11" s="223"/>
      <c r="O11" s="12"/>
      <c r="P11" s="96"/>
      <c r="Q11" s="96"/>
      <c r="R11" s="96"/>
      <c r="S11" s="96"/>
      <c r="T11" s="96"/>
      <c r="U11" s="96"/>
      <c r="V11" s="96"/>
      <c r="W11" s="96"/>
      <c r="X11" s="96"/>
      <c r="Y11" s="97"/>
      <c r="Z11" s="97"/>
      <c r="AA11" s="97"/>
      <c r="AB11" s="97"/>
      <c r="AC11" s="97"/>
      <c r="AD11" s="97"/>
      <c r="AE11" s="97"/>
      <c r="AF11" s="97"/>
      <c r="AG11" s="97"/>
      <c r="AH11" s="97"/>
      <c r="AI11" s="97"/>
      <c r="AJ11" s="97"/>
      <c r="AK11" s="97"/>
      <c r="AL11" s="97"/>
      <c r="AM11" s="97"/>
      <c r="AN11" s="97"/>
      <c r="AO11" s="97"/>
      <c r="AP11" s="97"/>
      <c r="AQ11" s="97"/>
      <c r="AR11" s="97"/>
      <c r="AS11" s="97"/>
      <c r="AT11" s="97"/>
      <c r="AU11" s="97"/>
      <c r="AV11" s="97"/>
      <c r="AW11" s="97"/>
      <c r="AX11" s="97"/>
      <c r="AY11" s="97"/>
      <c r="AZ11" s="97"/>
      <c r="BA11" s="97"/>
      <c r="BB11" s="97"/>
      <c r="BC11" s="97"/>
      <c r="BD11" s="97"/>
      <c r="BE11" s="97"/>
      <c r="BF11" s="98"/>
      <c r="BG11" s="211"/>
      <c r="BH11" s="211"/>
    </row>
    <row r="12" spans="1:60" x14ac:dyDescent="0.25">
      <c r="A12" s="99"/>
      <c r="B12" s="100"/>
      <c r="C12" s="100"/>
      <c r="D12" s="100"/>
      <c r="E12" s="100"/>
      <c r="F12" s="100"/>
      <c r="G12" s="100"/>
      <c r="H12" s="100"/>
      <c r="I12" s="100"/>
      <c r="J12" s="101"/>
      <c r="K12" s="101"/>
      <c r="L12" s="100"/>
      <c r="M12" s="102"/>
      <c r="N12" s="100"/>
      <c r="O12" s="101"/>
      <c r="P12" s="101"/>
      <c r="Q12" s="101"/>
      <c r="R12" s="101"/>
      <c r="S12" s="101"/>
      <c r="T12" s="101"/>
      <c r="U12" s="101"/>
      <c r="V12" s="101"/>
      <c r="W12" s="101"/>
      <c r="X12" s="101"/>
      <c r="Y12" s="103"/>
      <c r="Z12" s="103"/>
      <c r="AA12" s="103"/>
      <c r="AB12" s="103"/>
      <c r="AC12" s="103"/>
      <c r="AD12" s="103"/>
      <c r="AE12" s="103"/>
      <c r="AF12" s="103"/>
      <c r="AG12" s="103"/>
      <c r="AH12" s="103"/>
      <c r="AI12" s="103"/>
      <c r="AJ12" s="103"/>
      <c r="AK12" s="103"/>
      <c r="AL12" s="103"/>
      <c r="AM12" s="103"/>
      <c r="AN12" s="103"/>
      <c r="AO12" s="103"/>
      <c r="AP12" s="103"/>
      <c r="AQ12" s="103"/>
      <c r="AR12" s="103"/>
      <c r="AS12" s="103"/>
      <c r="AT12" s="103"/>
      <c r="AU12" s="103"/>
      <c r="AV12" s="103"/>
      <c r="AW12" s="103"/>
      <c r="AX12" s="103"/>
      <c r="AY12" s="103"/>
      <c r="AZ12" s="103"/>
      <c r="BA12" s="103"/>
      <c r="BB12" s="103"/>
      <c r="BC12" s="103"/>
      <c r="BD12" s="103"/>
      <c r="BE12" s="103"/>
      <c r="BF12" s="103"/>
      <c r="BG12" s="100"/>
      <c r="BH12" s="104"/>
    </row>
    <row r="13" spans="1:60" s="13" customFormat="1" ht="76.5" x14ac:dyDescent="0.25">
      <c r="A13" s="84" t="s">
        <v>52</v>
      </c>
      <c r="B13" s="84" t="s">
        <v>58</v>
      </c>
      <c r="C13" s="84" t="s">
        <v>59</v>
      </c>
      <c r="D13" s="84" t="s">
        <v>60</v>
      </c>
      <c r="E13" s="84" t="s">
        <v>61</v>
      </c>
      <c r="F13" s="84" t="s">
        <v>62</v>
      </c>
      <c r="G13" s="84" t="s">
        <v>63</v>
      </c>
      <c r="H13" s="84" t="s">
        <v>64</v>
      </c>
      <c r="I13" s="84" t="s">
        <v>65</v>
      </c>
      <c r="J13" s="85">
        <v>10</v>
      </c>
      <c r="K13" s="85">
        <v>9</v>
      </c>
      <c r="L13" s="84" t="s">
        <v>891</v>
      </c>
      <c r="M13" s="105">
        <v>2020852500023</v>
      </c>
      <c r="N13" s="84" t="s">
        <v>892</v>
      </c>
      <c r="O13" s="85">
        <v>1</v>
      </c>
      <c r="P13" s="85">
        <v>0</v>
      </c>
      <c r="Q13" s="85">
        <v>0</v>
      </c>
      <c r="R13" s="85">
        <v>0</v>
      </c>
      <c r="S13" s="85">
        <v>0</v>
      </c>
      <c r="T13" s="85">
        <v>0</v>
      </c>
      <c r="U13" s="85">
        <v>1</v>
      </c>
      <c r="V13" s="85">
        <v>0</v>
      </c>
      <c r="W13" s="85">
        <v>0</v>
      </c>
      <c r="X13" s="85">
        <v>0</v>
      </c>
      <c r="Y13" s="106">
        <v>0</v>
      </c>
      <c r="Z13" s="106">
        <v>0</v>
      </c>
      <c r="AA13" s="106">
        <f>100000000+10000000</f>
        <v>110000000</v>
      </c>
      <c r="AB13" s="106">
        <v>0</v>
      </c>
      <c r="AC13" s="106">
        <v>0</v>
      </c>
      <c r="AD13" s="106">
        <v>0</v>
      </c>
      <c r="AE13" s="106">
        <v>0</v>
      </c>
      <c r="AF13" s="106">
        <v>0</v>
      </c>
      <c r="AG13" s="106">
        <v>0</v>
      </c>
      <c r="AH13" s="106">
        <v>0</v>
      </c>
      <c r="AI13" s="106">
        <v>0</v>
      </c>
      <c r="AJ13" s="106">
        <v>0</v>
      </c>
      <c r="AK13" s="106">
        <v>0</v>
      </c>
      <c r="AL13" s="106">
        <v>0</v>
      </c>
      <c r="AM13" s="106">
        <v>0</v>
      </c>
      <c r="AN13" s="106">
        <v>0</v>
      </c>
      <c r="AO13" s="106">
        <v>0</v>
      </c>
      <c r="AP13" s="106">
        <v>0</v>
      </c>
      <c r="AQ13" s="106">
        <v>0</v>
      </c>
      <c r="AR13" s="106">
        <v>0</v>
      </c>
      <c r="AS13" s="106">
        <v>0</v>
      </c>
      <c r="AT13" s="106">
        <v>0</v>
      </c>
      <c r="AU13" s="106">
        <v>0</v>
      </c>
      <c r="AV13" s="106">
        <v>0</v>
      </c>
      <c r="AW13" s="106">
        <v>0</v>
      </c>
      <c r="AX13" s="106">
        <v>0</v>
      </c>
      <c r="AY13" s="106">
        <v>0</v>
      </c>
      <c r="AZ13" s="106">
        <v>0</v>
      </c>
      <c r="BA13" s="106">
        <v>0</v>
      </c>
      <c r="BB13" s="106">
        <v>0</v>
      </c>
      <c r="BC13" s="106">
        <v>0</v>
      </c>
      <c r="BD13" s="106">
        <v>0</v>
      </c>
      <c r="BE13" s="106">
        <f>SUM(Y13+AA13+AC13+AE13+AG13+AI13+AK13+AM13+AO13+AQ13+AS13+AU13+AW13+AY13+BA13+BC13)</f>
        <v>110000000</v>
      </c>
      <c r="BF13" s="106">
        <f>SUM(Z13+AB13+AD13+AF13+AH13+AJ13+AL13+AN13+AP13+AR13+AT13+AV13+AX13+AZ13+BB13+BD13)</f>
        <v>0</v>
      </c>
      <c r="BG13" s="84"/>
      <c r="BH13" s="84" t="s">
        <v>57</v>
      </c>
    </row>
    <row r="14" spans="1:60" s="13" customFormat="1" ht="76.5" x14ac:dyDescent="0.25">
      <c r="A14" s="84" t="s">
        <v>52</v>
      </c>
      <c r="B14" s="84" t="s">
        <v>58</v>
      </c>
      <c r="C14" s="84" t="s">
        <v>59</v>
      </c>
      <c r="D14" s="84" t="s">
        <v>60</v>
      </c>
      <c r="E14" s="84" t="s">
        <v>61</v>
      </c>
      <c r="F14" s="84" t="s">
        <v>62</v>
      </c>
      <c r="G14" s="84" t="s">
        <v>66</v>
      </c>
      <c r="H14" s="84" t="s">
        <v>67</v>
      </c>
      <c r="I14" s="84" t="s">
        <v>65</v>
      </c>
      <c r="J14" s="85">
        <v>1</v>
      </c>
      <c r="K14" s="85">
        <v>0</v>
      </c>
      <c r="L14" s="84" t="s">
        <v>891</v>
      </c>
      <c r="M14" s="105">
        <v>2020852500023</v>
      </c>
      <c r="N14" s="84" t="s">
        <v>893</v>
      </c>
      <c r="O14" s="85">
        <v>1</v>
      </c>
      <c r="P14" s="85">
        <v>0</v>
      </c>
      <c r="Q14" s="85">
        <v>0</v>
      </c>
      <c r="R14" s="85">
        <v>0</v>
      </c>
      <c r="S14" s="85">
        <v>0</v>
      </c>
      <c r="T14" s="85">
        <v>0</v>
      </c>
      <c r="U14" s="85">
        <v>0</v>
      </c>
      <c r="V14" s="85">
        <v>0</v>
      </c>
      <c r="W14" s="85">
        <v>1</v>
      </c>
      <c r="X14" s="85">
        <v>0</v>
      </c>
      <c r="Y14" s="106">
        <v>0</v>
      </c>
      <c r="Z14" s="106">
        <v>0</v>
      </c>
      <c r="AA14" s="106">
        <v>25000000</v>
      </c>
      <c r="AB14" s="106">
        <v>0</v>
      </c>
      <c r="AC14" s="106">
        <v>0</v>
      </c>
      <c r="AD14" s="106">
        <v>0</v>
      </c>
      <c r="AE14" s="106">
        <v>0</v>
      </c>
      <c r="AF14" s="106">
        <v>0</v>
      </c>
      <c r="AG14" s="106">
        <v>0</v>
      </c>
      <c r="AH14" s="106">
        <v>0</v>
      </c>
      <c r="AI14" s="106">
        <v>0</v>
      </c>
      <c r="AJ14" s="106">
        <v>0</v>
      </c>
      <c r="AK14" s="106">
        <v>0</v>
      </c>
      <c r="AL14" s="106">
        <v>0</v>
      </c>
      <c r="AM14" s="106">
        <v>0</v>
      </c>
      <c r="AN14" s="106">
        <v>0</v>
      </c>
      <c r="AO14" s="106">
        <v>0</v>
      </c>
      <c r="AP14" s="106">
        <v>0</v>
      </c>
      <c r="AQ14" s="106">
        <v>0</v>
      </c>
      <c r="AR14" s="106">
        <v>0</v>
      </c>
      <c r="AS14" s="106">
        <v>0</v>
      </c>
      <c r="AT14" s="106">
        <v>0</v>
      </c>
      <c r="AU14" s="106">
        <v>0</v>
      </c>
      <c r="AV14" s="106">
        <v>0</v>
      </c>
      <c r="AW14" s="106">
        <v>0</v>
      </c>
      <c r="AX14" s="106">
        <v>0</v>
      </c>
      <c r="AY14" s="106">
        <v>0</v>
      </c>
      <c r="AZ14" s="106">
        <v>0</v>
      </c>
      <c r="BA14" s="106">
        <v>0</v>
      </c>
      <c r="BB14" s="106">
        <v>0</v>
      </c>
      <c r="BC14" s="106">
        <v>0</v>
      </c>
      <c r="BD14" s="106">
        <v>0</v>
      </c>
      <c r="BE14" s="106">
        <f t="shared" ref="BE14:BF51" si="0">SUM(Y14+AA14+AC14+AE14+AG14+AI14+AK14+AM14+AO14+AQ14+AS14+AU14+AW14+AY14+BA14+BC14)</f>
        <v>25000000</v>
      </c>
      <c r="BF14" s="106">
        <f t="shared" si="0"/>
        <v>0</v>
      </c>
      <c r="BG14" s="84"/>
      <c r="BH14" s="84" t="s">
        <v>57</v>
      </c>
    </row>
    <row r="15" spans="1:60" s="13" customFormat="1" ht="178.5" x14ac:dyDescent="0.25">
      <c r="A15" s="84" t="s">
        <v>52</v>
      </c>
      <c r="B15" s="84" t="s">
        <v>58</v>
      </c>
      <c r="C15" s="84" t="s">
        <v>59</v>
      </c>
      <c r="D15" s="84" t="s">
        <v>60</v>
      </c>
      <c r="E15" s="84" t="s">
        <v>61</v>
      </c>
      <c r="F15" s="84" t="s">
        <v>62</v>
      </c>
      <c r="G15" s="84" t="s">
        <v>68</v>
      </c>
      <c r="H15" s="84" t="s">
        <v>69</v>
      </c>
      <c r="I15" s="84" t="s">
        <v>65</v>
      </c>
      <c r="J15" s="85">
        <v>1</v>
      </c>
      <c r="K15" s="85">
        <v>0</v>
      </c>
      <c r="L15" s="84" t="s">
        <v>858</v>
      </c>
      <c r="M15" s="105" t="s">
        <v>858</v>
      </c>
      <c r="N15" s="84" t="s">
        <v>858</v>
      </c>
      <c r="O15" s="85">
        <v>1</v>
      </c>
      <c r="P15" s="85">
        <v>0</v>
      </c>
      <c r="Q15" s="85">
        <v>0</v>
      </c>
      <c r="R15" s="85">
        <v>0</v>
      </c>
      <c r="S15" s="85">
        <v>0</v>
      </c>
      <c r="T15" s="85">
        <v>0</v>
      </c>
      <c r="U15" s="85">
        <v>0</v>
      </c>
      <c r="V15" s="85">
        <v>0</v>
      </c>
      <c r="W15" s="85">
        <v>1</v>
      </c>
      <c r="X15" s="85">
        <v>0</v>
      </c>
      <c r="Y15" s="106">
        <v>0</v>
      </c>
      <c r="Z15" s="106">
        <v>0</v>
      </c>
      <c r="AA15" s="106">
        <v>0</v>
      </c>
      <c r="AB15" s="106">
        <v>0</v>
      </c>
      <c r="AC15" s="106">
        <v>0</v>
      </c>
      <c r="AD15" s="106">
        <v>0</v>
      </c>
      <c r="AE15" s="106">
        <v>0</v>
      </c>
      <c r="AF15" s="106">
        <v>0</v>
      </c>
      <c r="AG15" s="106">
        <v>0</v>
      </c>
      <c r="AH15" s="106">
        <v>0</v>
      </c>
      <c r="AI15" s="106">
        <v>0</v>
      </c>
      <c r="AJ15" s="106">
        <v>0</v>
      </c>
      <c r="AK15" s="106">
        <v>0</v>
      </c>
      <c r="AL15" s="106">
        <v>0</v>
      </c>
      <c r="AM15" s="106">
        <v>0</v>
      </c>
      <c r="AN15" s="106">
        <v>0</v>
      </c>
      <c r="AO15" s="106">
        <v>0</v>
      </c>
      <c r="AP15" s="106">
        <v>0</v>
      </c>
      <c r="AQ15" s="106">
        <v>0</v>
      </c>
      <c r="AR15" s="106">
        <v>0</v>
      </c>
      <c r="AS15" s="106">
        <v>0</v>
      </c>
      <c r="AT15" s="106">
        <v>0</v>
      </c>
      <c r="AU15" s="106">
        <v>0</v>
      </c>
      <c r="AV15" s="106">
        <v>0</v>
      </c>
      <c r="AW15" s="106">
        <v>0</v>
      </c>
      <c r="AX15" s="106">
        <v>0</v>
      </c>
      <c r="AY15" s="106">
        <v>0</v>
      </c>
      <c r="AZ15" s="106">
        <v>0</v>
      </c>
      <c r="BA15" s="106">
        <v>0</v>
      </c>
      <c r="BB15" s="106">
        <v>0</v>
      </c>
      <c r="BC15" s="106">
        <v>0</v>
      </c>
      <c r="BD15" s="106">
        <v>0</v>
      </c>
      <c r="BE15" s="106">
        <f t="shared" si="0"/>
        <v>0</v>
      </c>
      <c r="BF15" s="106">
        <f t="shared" si="0"/>
        <v>0</v>
      </c>
      <c r="BG15" s="84"/>
      <c r="BH15" s="84" t="s">
        <v>57</v>
      </c>
    </row>
    <row r="16" spans="1:60" s="13" customFormat="1" ht="76.5" x14ac:dyDescent="0.25">
      <c r="A16" s="84" t="s">
        <v>52</v>
      </c>
      <c r="B16" s="84" t="s">
        <v>58</v>
      </c>
      <c r="C16" s="84" t="s">
        <v>59</v>
      </c>
      <c r="D16" s="84" t="s">
        <v>60</v>
      </c>
      <c r="E16" s="84" t="s">
        <v>61</v>
      </c>
      <c r="F16" s="84" t="s">
        <v>62</v>
      </c>
      <c r="G16" s="84" t="s">
        <v>70</v>
      </c>
      <c r="H16" s="84" t="s">
        <v>71</v>
      </c>
      <c r="I16" s="84" t="s">
        <v>65</v>
      </c>
      <c r="J16" s="85">
        <v>2</v>
      </c>
      <c r="K16" s="85">
        <v>0</v>
      </c>
      <c r="L16" s="84" t="s">
        <v>891</v>
      </c>
      <c r="M16" s="105">
        <v>2020852500023</v>
      </c>
      <c r="N16" s="84" t="s">
        <v>894</v>
      </c>
      <c r="O16" s="85">
        <v>1</v>
      </c>
      <c r="P16" s="85">
        <v>0</v>
      </c>
      <c r="Q16" s="85">
        <v>0</v>
      </c>
      <c r="R16" s="85">
        <v>0</v>
      </c>
      <c r="S16" s="85">
        <v>0</v>
      </c>
      <c r="T16" s="85">
        <v>0</v>
      </c>
      <c r="U16" s="85">
        <v>1</v>
      </c>
      <c r="V16" s="85">
        <v>0</v>
      </c>
      <c r="W16" s="85">
        <v>1</v>
      </c>
      <c r="X16" s="85">
        <v>0</v>
      </c>
      <c r="Y16" s="106">
        <v>0</v>
      </c>
      <c r="Z16" s="106">
        <v>0</v>
      </c>
      <c r="AA16" s="106">
        <v>0</v>
      </c>
      <c r="AB16" s="106">
        <v>0</v>
      </c>
      <c r="AC16" s="106">
        <v>0</v>
      </c>
      <c r="AD16" s="106">
        <v>0</v>
      </c>
      <c r="AE16" s="106">
        <v>0</v>
      </c>
      <c r="AF16" s="106">
        <v>0</v>
      </c>
      <c r="AG16" s="106">
        <v>0</v>
      </c>
      <c r="AH16" s="106">
        <v>0</v>
      </c>
      <c r="AI16" s="106">
        <v>0</v>
      </c>
      <c r="AJ16" s="106">
        <v>0</v>
      </c>
      <c r="AK16" s="106">
        <v>0</v>
      </c>
      <c r="AL16" s="106">
        <v>0</v>
      </c>
      <c r="AM16" s="106">
        <v>0</v>
      </c>
      <c r="AN16" s="106">
        <v>0</v>
      </c>
      <c r="AO16" s="106">
        <v>0</v>
      </c>
      <c r="AP16" s="106">
        <v>0</v>
      </c>
      <c r="AQ16" s="106">
        <v>0</v>
      </c>
      <c r="AR16" s="106">
        <v>0</v>
      </c>
      <c r="AS16" s="106">
        <v>0</v>
      </c>
      <c r="AT16" s="106">
        <v>0</v>
      </c>
      <c r="AU16" s="106">
        <v>0</v>
      </c>
      <c r="AV16" s="106">
        <v>0</v>
      </c>
      <c r="AW16" s="106">
        <v>0</v>
      </c>
      <c r="AX16" s="106">
        <v>0</v>
      </c>
      <c r="AY16" s="106">
        <v>0</v>
      </c>
      <c r="AZ16" s="106">
        <v>0</v>
      </c>
      <c r="BA16" s="106">
        <v>0</v>
      </c>
      <c r="BB16" s="106">
        <v>0</v>
      </c>
      <c r="BC16" s="106">
        <v>0</v>
      </c>
      <c r="BD16" s="106">
        <v>0</v>
      </c>
      <c r="BE16" s="106">
        <f t="shared" si="0"/>
        <v>0</v>
      </c>
      <c r="BF16" s="106">
        <f t="shared" si="0"/>
        <v>0</v>
      </c>
      <c r="BG16" s="84"/>
      <c r="BH16" s="84" t="s">
        <v>57</v>
      </c>
    </row>
    <row r="17" spans="1:60" s="13" customFormat="1" ht="89.25" x14ac:dyDescent="0.25">
      <c r="A17" s="84" t="s">
        <v>52</v>
      </c>
      <c r="B17" s="84" t="s">
        <v>58</v>
      </c>
      <c r="C17" s="84" t="s">
        <v>59</v>
      </c>
      <c r="D17" s="84" t="s">
        <v>60</v>
      </c>
      <c r="E17" s="84" t="s">
        <v>61</v>
      </c>
      <c r="F17" s="84" t="s">
        <v>62</v>
      </c>
      <c r="G17" s="84" t="s">
        <v>72</v>
      </c>
      <c r="H17" s="84" t="s">
        <v>73</v>
      </c>
      <c r="I17" s="84" t="s">
        <v>65</v>
      </c>
      <c r="J17" s="85">
        <v>30</v>
      </c>
      <c r="K17" s="85">
        <v>3</v>
      </c>
      <c r="L17" s="84" t="s">
        <v>891</v>
      </c>
      <c r="M17" s="105">
        <v>2020852500023</v>
      </c>
      <c r="N17" s="84" t="s">
        <v>895</v>
      </c>
      <c r="O17" s="85">
        <v>27</v>
      </c>
      <c r="P17" s="85">
        <v>0</v>
      </c>
      <c r="Q17" s="85">
        <v>0</v>
      </c>
      <c r="R17" s="85">
        <v>0</v>
      </c>
      <c r="S17" s="85">
        <v>0</v>
      </c>
      <c r="T17" s="85">
        <v>0</v>
      </c>
      <c r="U17" s="85">
        <v>15</v>
      </c>
      <c r="V17" s="85">
        <v>0</v>
      </c>
      <c r="W17" s="85">
        <v>12</v>
      </c>
      <c r="X17" s="85">
        <v>0</v>
      </c>
      <c r="Y17" s="106">
        <v>0</v>
      </c>
      <c r="Z17" s="106">
        <v>0</v>
      </c>
      <c r="AA17" s="106">
        <v>0</v>
      </c>
      <c r="AB17" s="106">
        <v>0</v>
      </c>
      <c r="AC17" s="106">
        <v>0</v>
      </c>
      <c r="AD17" s="106">
        <v>0</v>
      </c>
      <c r="AE17" s="106">
        <v>0</v>
      </c>
      <c r="AF17" s="106">
        <v>0</v>
      </c>
      <c r="AG17" s="106">
        <v>0</v>
      </c>
      <c r="AH17" s="106">
        <v>0</v>
      </c>
      <c r="AI17" s="106">
        <v>0</v>
      </c>
      <c r="AJ17" s="106">
        <v>0</v>
      </c>
      <c r="AK17" s="106">
        <v>0</v>
      </c>
      <c r="AL17" s="106">
        <v>0</v>
      </c>
      <c r="AM17" s="106">
        <v>0</v>
      </c>
      <c r="AN17" s="106">
        <v>0</v>
      </c>
      <c r="AO17" s="106">
        <v>0</v>
      </c>
      <c r="AP17" s="106">
        <v>0</v>
      </c>
      <c r="AQ17" s="106">
        <v>0</v>
      </c>
      <c r="AR17" s="106">
        <v>0</v>
      </c>
      <c r="AS17" s="106">
        <v>0</v>
      </c>
      <c r="AT17" s="106">
        <v>0</v>
      </c>
      <c r="AU17" s="106">
        <v>0</v>
      </c>
      <c r="AV17" s="106">
        <v>0</v>
      </c>
      <c r="AW17" s="106">
        <v>0</v>
      </c>
      <c r="AX17" s="106">
        <v>0</v>
      </c>
      <c r="AY17" s="106">
        <v>0</v>
      </c>
      <c r="AZ17" s="106">
        <v>0</v>
      </c>
      <c r="BA17" s="106">
        <v>0</v>
      </c>
      <c r="BB17" s="106">
        <v>0</v>
      </c>
      <c r="BC17" s="106">
        <v>0</v>
      </c>
      <c r="BD17" s="106">
        <v>0</v>
      </c>
      <c r="BE17" s="106">
        <f t="shared" si="0"/>
        <v>0</v>
      </c>
      <c r="BF17" s="106">
        <f t="shared" si="0"/>
        <v>0</v>
      </c>
      <c r="BG17" s="84"/>
      <c r="BH17" s="84" t="s">
        <v>57</v>
      </c>
    </row>
    <row r="18" spans="1:60" s="13" customFormat="1" ht="229.5" x14ac:dyDescent="0.25">
      <c r="A18" s="84" t="s">
        <v>52</v>
      </c>
      <c r="B18" s="84" t="s">
        <v>58</v>
      </c>
      <c r="C18" s="84" t="s">
        <v>59</v>
      </c>
      <c r="D18" s="84" t="s">
        <v>60</v>
      </c>
      <c r="E18" s="84" t="s">
        <v>61</v>
      </c>
      <c r="F18" s="84" t="s">
        <v>62</v>
      </c>
      <c r="G18" s="84" t="s">
        <v>74</v>
      </c>
      <c r="H18" s="84" t="s">
        <v>75</v>
      </c>
      <c r="I18" s="84" t="s">
        <v>65</v>
      </c>
      <c r="J18" s="85">
        <v>500</v>
      </c>
      <c r="K18" s="85">
        <v>0</v>
      </c>
      <c r="L18" s="84" t="s">
        <v>891</v>
      </c>
      <c r="M18" s="105">
        <v>2020852500023</v>
      </c>
      <c r="N18" s="84" t="s">
        <v>896</v>
      </c>
      <c r="O18" s="85">
        <v>150</v>
      </c>
      <c r="P18" s="85">
        <v>0</v>
      </c>
      <c r="Q18" s="85">
        <v>0</v>
      </c>
      <c r="R18" s="85">
        <v>0</v>
      </c>
      <c r="S18" s="85">
        <v>0</v>
      </c>
      <c r="T18" s="85">
        <v>0</v>
      </c>
      <c r="U18" s="85">
        <v>50</v>
      </c>
      <c r="V18" s="85">
        <v>0</v>
      </c>
      <c r="W18" s="85">
        <v>100</v>
      </c>
      <c r="X18" s="85">
        <v>0</v>
      </c>
      <c r="Y18" s="106">
        <v>0</v>
      </c>
      <c r="Z18" s="106">
        <v>0</v>
      </c>
      <c r="AA18" s="106">
        <v>0</v>
      </c>
      <c r="AB18" s="106">
        <v>0</v>
      </c>
      <c r="AC18" s="106">
        <v>0</v>
      </c>
      <c r="AD18" s="106">
        <v>0</v>
      </c>
      <c r="AE18" s="106">
        <v>0</v>
      </c>
      <c r="AF18" s="106">
        <v>0</v>
      </c>
      <c r="AG18" s="106">
        <v>0</v>
      </c>
      <c r="AH18" s="106">
        <v>0</v>
      </c>
      <c r="AI18" s="106">
        <v>0</v>
      </c>
      <c r="AJ18" s="106">
        <v>0</v>
      </c>
      <c r="AK18" s="106">
        <v>0</v>
      </c>
      <c r="AL18" s="106">
        <v>0</v>
      </c>
      <c r="AM18" s="106">
        <v>0</v>
      </c>
      <c r="AN18" s="106">
        <v>0</v>
      </c>
      <c r="AO18" s="106">
        <v>0</v>
      </c>
      <c r="AP18" s="106">
        <v>0</v>
      </c>
      <c r="AQ18" s="106">
        <v>0</v>
      </c>
      <c r="AR18" s="106">
        <v>0</v>
      </c>
      <c r="AS18" s="106">
        <v>0</v>
      </c>
      <c r="AT18" s="106">
        <v>0</v>
      </c>
      <c r="AU18" s="106">
        <v>0</v>
      </c>
      <c r="AV18" s="106">
        <v>0</v>
      </c>
      <c r="AW18" s="106">
        <v>0</v>
      </c>
      <c r="AX18" s="106">
        <v>0</v>
      </c>
      <c r="AY18" s="106">
        <v>0</v>
      </c>
      <c r="AZ18" s="106">
        <v>0</v>
      </c>
      <c r="BA18" s="106">
        <v>0</v>
      </c>
      <c r="BB18" s="106">
        <v>0</v>
      </c>
      <c r="BC18" s="106">
        <v>0</v>
      </c>
      <c r="BD18" s="106">
        <v>0</v>
      </c>
      <c r="BE18" s="106">
        <f t="shared" si="0"/>
        <v>0</v>
      </c>
      <c r="BF18" s="106">
        <f t="shared" si="0"/>
        <v>0</v>
      </c>
      <c r="BG18" s="84"/>
      <c r="BH18" s="84" t="s">
        <v>57</v>
      </c>
    </row>
    <row r="19" spans="1:60" s="13" customFormat="1" ht="102" x14ac:dyDescent="0.25">
      <c r="A19" s="84" t="s">
        <v>52</v>
      </c>
      <c r="B19" s="84" t="s">
        <v>58</v>
      </c>
      <c r="C19" s="84" t="s">
        <v>59</v>
      </c>
      <c r="D19" s="84" t="s">
        <v>60</v>
      </c>
      <c r="E19" s="84" t="s">
        <v>61</v>
      </c>
      <c r="F19" s="84" t="s">
        <v>62</v>
      </c>
      <c r="G19" s="84" t="s">
        <v>76</v>
      </c>
      <c r="H19" s="84" t="s">
        <v>77</v>
      </c>
      <c r="I19" s="84" t="s">
        <v>65</v>
      </c>
      <c r="J19" s="85">
        <v>200</v>
      </c>
      <c r="K19" s="85">
        <v>102</v>
      </c>
      <c r="L19" s="84" t="s">
        <v>891</v>
      </c>
      <c r="M19" s="105">
        <v>2020852500023</v>
      </c>
      <c r="N19" s="84" t="s">
        <v>897</v>
      </c>
      <c r="O19" s="85">
        <v>98</v>
      </c>
      <c r="P19" s="85">
        <v>0</v>
      </c>
      <c r="Q19" s="85">
        <v>0</v>
      </c>
      <c r="R19" s="85">
        <v>0</v>
      </c>
      <c r="S19" s="85">
        <v>8</v>
      </c>
      <c r="T19" s="85">
        <v>0</v>
      </c>
      <c r="U19" s="85">
        <v>45</v>
      </c>
      <c r="V19" s="85">
        <v>0</v>
      </c>
      <c r="W19" s="85">
        <v>45</v>
      </c>
      <c r="X19" s="85">
        <v>0</v>
      </c>
      <c r="Y19" s="106">
        <v>25000000</v>
      </c>
      <c r="Z19" s="106">
        <v>0</v>
      </c>
      <c r="AA19" s="106">
        <v>0</v>
      </c>
      <c r="AB19" s="106">
        <v>0</v>
      </c>
      <c r="AC19" s="106">
        <v>0</v>
      </c>
      <c r="AD19" s="106">
        <v>0</v>
      </c>
      <c r="AE19" s="106">
        <v>0</v>
      </c>
      <c r="AF19" s="106">
        <v>0</v>
      </c>
      <c r="AG19" s="106">
        <v>0</v>
      </c>
      <c r="AH19" s="106">
        <v>0</v>
      </c>
      <c r="AI19" s="106">
        <v>0</v>
      </c>
      <c r="AJ19" s="106">
        <v>0</v>
      </c>
      <c r="AK19" s="106">
        <v>0</v>
      </c>
      <c r="AL19" s="106">
        <v>0</v>
      </c>
      <c r="AM19" s="106">
        <v>0</v>
      </c>
      <c r="AN19" s="106">
        <v>0</v>
      </c>
      <c r="AO19" s="106">
        <v>0</v>
      </c>
      <c r="AP19" s="106">
        <v>0</v>
      </c>
      <c r="AQ19" s="106">
        <v>0</v>
      </c>
      <c r="AR19" s="106">
        <v>0</v>
      </c>
      <c r="AS19" s="106">
        <v>0</v>
      </c>
      <c r="AT19" s="106">
        <v>0</v>
      </c>
      <c r="AU19" s="106">
        <v>0</v>
      </c>
      <c r="AV19" s="106">
        <v>0</v>
      </c>
      <c r="AW19" s="106">
        <v>0</v>
      </c>
      <c r="AX19" s="106">
        <v>0</v>
      </c>
      <c r="AY19" s="106">
        <v>0</v>
      </c>
      <c r="AZ19" s="106">
        <v>0</v>
      </c>
      <c r="BA19" s="106">
        <v>0</v>
      </c>
      <c r="BB19" s="106">
        <v>0</v>
      </c>
      <c r="BC19" s="106">
        <v>0</v>
      </c>
      <c r="BD19" s="106">
        <v>0</v>
      </c>
      <c r="BE19" s="106">
        <f t="shared" si="0"/>
        <v>25000000</v>
      </c>
      <c r="BF19" s="106">
        <f t="shared" si="0"/>
        <v>0</v>
      </c>
      <c r="BG19" s="84"/>
      <c r="BH19" s="84" t="s">
        <v>57</v>
      </c>
    </row>
    <row r="20" spans="1:60" s="13" customFormat="1" ht="102" x14ac:dyDescent="0.25">
      <c r="A20" s="84" t="s">
        <v>52</v>
      </c>
      <c r="B20" s="84" t="s">
        <v>58</v>
      </c>
      <c r="C20" s="84" t="s">
        <v>59</v>
      </c>
      <c r="D20" s="84" t="s">
        <v>60</v>
      </c>
      <c r="E20" s="84" t="s">
        <v>61</v>
      </c>
      <c r="F20" s="84" t="s">
        <v>62</v>
      </c>
      <c r="G20" s="84" t="s">
        <v>78</v>
      </c>
      <c r="H20" s="84" t="s">
        <v>79</v>
      </c>
      <c r="I20" s="84" t="s">
        <v>65</v>
      </c>
      <c r="J20" s="85">
        <v>3</v>
      </c>
      <c r="K20" s="85">
        <v>0</v>
      </c>
      <c r="L20" s="84" t="s">
        <v>891</v>
      </c>
      <c r="M20" s="105">
        <v>2020852500023</v>
      </c>
      <c r="N20" s="84" t="s">
        <v>897</v>
      </c>
      <c r="O20" s="85">
        <v>3</v>
      </c>
      <c r="P20" s="85">
        <v>0</v>
      </c>
      <c r="Q20" s="85">
        <v>0</v>
      </c>
      <c r="R20" s="85">
        <v>0</v>
      </c>
      <c r="S20" s="85">
        <v>0</v>
      </c>
      <c r="T20" s="85">
        <v>0</v>
      </c>
      <c r="U20" s="85">
        <v>3</v>
      </c>
      <c r="V20" s="85">
        <v>0</v>
      </c>
      <c r="W20" s="85">
        <v>0</v>
      </c>
      <c r="X20" s="85">
        <v>0</v>
      </c>
      <c r="Y20" s="106">
        <v>0</v>
      </c>
      <c r="Z20" s="106">
        <v>0</v>
      </c>
      <c r="AA20" s="106">
        <v>50000000</v>
      </c>
      <c r="AB20" s="106">
        <v>0</v>
      </c>
      <c r="AC20" s="106">
        <v>0</v>
      </c>
      <c r="AD20" s="106">
        <v>0</v>
      </c>
      <c r="AE20" s="106">
        <v>0</v>
      </c>
      <c r="AF20" s="106">
        <v>0</v>
      </c>
      <c r="AG20" s="106">
        <v>0</v>
      </c>
      <c r="AH20" s="106">
        <v>0</v>
      </c>
      <c r="AI20" s="106">
        <v>0</v>
      </c>
      <c r="AJ20" s="106">
        <v>0</v>
      </c>
      <c r="AK20" s="106">
        <v>0</v>
      </c>
      <c r="AL20" s="106">
        <v>0</v>
      </c>
      <c r="AM20" s="106">
        <v>0</v>
      </c>
      <c r="AN20" s="106">
        <v>0</v>
      </c>
      <c r="AO20" s="106">
        <v>0</v>
      </c>
      <c r="AP20" s="106">
        <v>0</v>
      </c>
      <c r="AQ20" s="106">
        <v>0</v>
      </c>
      <c r="AR20" s="106">
        <v>0</v>
      </c>
      <c r="AS20" s="106">
        <v>0</v>
      </c>
      <c r="AT20" s="106">
        <v>0</v>
      </c>
      <c r="AU20" s="106">
        <v>0</v>
      </c>
      <c r="AV20" s="106">
        <v>0</v>
      </c>
      <c r="AW20" s="106">
        <v>0</v>
      </c>
      <c r="AX20" s="106">
        <v>0</v>
      </c>
      <c r="AY20" s="106">
        <v>0</v>
      </c>
      <c r="AZ20" s="106">
        <v>0</v>
      </c>
      <c r="BA20" s="106">
        <v>0</v>
      </c>
      <c r="BB20" s="106">
        <v>0</v>
      </c>
      <c r="BC20" s="106">
        <v>0</v>
      </c>
      <c r="BD20" s="106">
        <v>0</v>
      </c>
      <c r="BE20" s="106">
        <f t="shared" si="0"/>
        <v>50000000</v>
      </c>
      <c r="BF20" s="106">
        <f t="shared" si="0"/>
        <v>0</v>
      </c>
      <c r="BG20" s="84"/>
      <c r="BH20" s="84" t="s">
        <v>57</v>
      </c>
    </row>
    <row r="21" spans="1:60" s="13" customFormat="1" ht="102" x14ac:dyDescent="0.25">
      <c r="A21" s="84" t="s">
        <v>52</v>
      </c>
      <c r="B21" s="84" t="s">
        <v>58</v>
      </c>
      <c r="C21" s="84" t="s">
        <v>59</v>
      </c>
      <c r="D21" s="84" t="s">
        <v>60</v>
      </c>
      <c r="E21" s="84" t="s">
        <v>61</v>
      </c>
      <c r="F21" s="84" t="s">
        <v>62</v>
      </c>
      <c r="G21" s="84" t="s">
        <v>80</v>
      </c>
      <c r="H21" s="84" t="s">
        <v>81</v>
      </c>
      <c r="I21" s="84" t="s">
        <v>65</v>
      </c>
      <c r="J21" s="85">
        <v>100</v>
      </c>
      <c r="K21" s="85">
        <v>0</v>
      </c>
      <c r="L21" s="84" t="s">
        <v>891</v>
      </c>
      <c r="M21" s="105">
        <v>2020852500023</v>
      </c>
      <c r="N21" s="84" t="s">
        <v>897</v>
      </c>
      <c r="O21" s="85">
        <v>100</v>
      </c>
      <c r="P21" s="85">
        <v>0</v>
      </c>
      <c r="Q21" s="85">
        <v>0</v>
      </c>
      <c r="R21" s="85">
        <v>0</v>
      </c>
      <c r="S21" s="85">
        <v>30</v>
      </c>
      <c r="T21" s="85">
        <v>0</v>
      </c>
      <c r="U21" s="85">
        <v>30</v>
      </c>
      <c r="V21" s="85">
        <v>0</v>
      </c>
      <c r="W21" s="85">
        <v>40</v>
      </c>
      <c r="X21" s="85">
        <v>0</v>
      </c>
      <c r="Y21" s="106">
        <v>0</v>
      </c>
      <c r="Z21" s="106">
        <v>0</v>
      </c>
      <c r="AA21" s="106">
        <v>0</v>
      </c>
      <c r="AB21" s="106">
        <v>0</v>
      </c>
      <c r="AC21" s="106">
        <v>0</v>
      </c>
      <c r="AD21" s="106">
        <v>0</v>
      </c>
      <c r="AE21" s="106">
        <v>0</v>
      </c>
      <c r="AF21" s="106">
        <v>0</v>
      </c>
      <c r="AG21" s="106">
        <v>0</v>
      </c>
      <c r="AH21" s="106">
        <v>0</v>
      </c>
      <c r="AI21" s="106">
        <v>0</v>
      </c>
      <c r="AJ21" s="106">
        <v>0</v>
      </c>
      <c r="AK21" s="106">
        <v>0</v>
      </c>
      <c r="AL21" s="106">
        <v>0</v>
      </c>
      <c r="AM21" s="106">
        <v>0</v>
      </c>
      <c r="AN21" s="106">
        <v>0</v>
      </c>
      <c r="AO21" s="106">
        <v>0</v>
      </c>
      <c r="AP21" s="106">
        <v>0</v>
      </c>
      <c r="AQ21" s="106">
        <v>0</v>
      </c>
      <c r="AR21" s="106">
        <v>0</v>
      </c>
      <c r="AS21" s="106">
        <v>0</v>
      </c>
      <c r="AT21" s="106">
        <v>0</v>
      </c>
      <c r="AU21" s="106">
        <v>0</v>
      </c>
      <c r="AV21" s="106">
        <v>0</v>
      </c>
      <c r="AW21" s="106">
        <v>0</v>
      </c>
      <c r="AX21" s="106">
        <v>0</v>
      </c>
      <c r="AY21" s="106">
        <v>0</v>
      </c>
      <c r="AZ21" s="106">
        <v>0</v>
      </c>
      <c r="BA21" s="106">
        <v>0</v>
      </c>
      <c r="BB21" s="106">
        <v>0</v>
      </c>
      <c r="BC21" s="106">
        <v>0</v>
      </c>
      <c r="BD21" s="106">
        <v>0</v>
      </c>
      <c r="BE21" s="106">
        <f t="shared" si="0"/>
        <v>0</v>
      </c>
      <c r="BF21" s="106">
        <f t="shared" si="0"/>
        <v>0</v>
      </c>
      <c r="BG21" s="84"/>
      <c r="BH21" s="84" t="s">
        <v>57</v>
      </c>
    </row>
    <row r="22" spans="1:60" s="13" customFormat="1" ht="102" x14ac:dyDescent="0.25">
      <c r="A22" s="84" t="s">
        <v>52</v>
      </c>
      <c r="B22" s="84" t="s">
        <v>58</v>
      </c>
      <c r="C22" s="84" t="s">
        <v>59</v>
      </c>
      <c r="D22" s="84" t="s">
        <v>60</v>
      </c>
      <c r="E22" s="84" t="s">
        <v>61</v>
      </c>
      <c r="F22" s="84" t="s">
        <v>62</v>
      </c>
      <c r="G22" s="84" t="s">
        <v>80</v>
      </c>
      <c r="H22" s="84" t="s">
        <v>82</v>
      </c>
      <c r="I22" s="84" t="s">
        <v>65</v>
      </c>
      <c r="J22" s="85">
        <v>35</v>
      </c>
      <c r="K22" s="85">
        <v>10</v>
      </c>
      <c r="L22" s="84" t="s">
        <v>891</v>
      </c>
      <c r="M22" s="105">
        <v>2020852500023</v>
      </c>
      <c r="N22" s="84" t="s">
        <v>897</v>
      </c>
      <c r="O22" s="85">
        <v>25</v>
      </c>
      <c r="P22" s="85">
        <v>0</v>
      </c>
      <c r="Q22" s="85">
        <v>0</v>
      </c>
      <c r="R22" s="85">
        <v>0</v>
      </c>
      <c r="S22" s="85">
        <v>0</v>
      </c>
      <c r="T22" s="85">
        <v>0</v>
      </c>
      <c r="U22" s="85">
        <v>15</v>
      </c>
      <c r="V22" s="85">
        <v>0</v>
      </c>
      <c r="W22" s="85">
        <v>10</v>
      </c>
      <c r="X22" s="85">
        <v>0</v>
      </c>
      <c r="Y22" s="106">
        <v>0</v>
      </c>
      <c r="Z22" s="106">
        <v>0</v>
      </c>
      <c r="AA22" s="106">
        <v>0</v>
      </c>
      <c r="AB22" s="106">
        <v>0</v>
      </c>
      <c r="AC22" s="106">
        <v>0</v>
      </c>
      <c r="AD22" s="106">
        <v>0</v>
      </c>
      <c r="AE22" s="106">
        <v>0</v>
      </c>
      <c r="AF22" s="106">
        <v>0</v>
      </c>
      <c r="AG22" s="106">
        <v>0</v>
      </c>
      <c r="AH22" s="106">
        <v>0</v>
      </c>
      <c r="AI22" s="106">
        <v>0</v>
      </c>
      <c r="AJ22" s="106">
        <v>0</v>
      </c>
      <c r="AK22" s="106">
        <v>0</v>
      </c>
      <c r="AL22" s="106">
        <v>0</v>
      </c>
      <c r="AM22" s="106">
        <v>0</v>
      </c>
      <c r="AN22" s="106">
        <v>0</v>
      </c>
      <c r="AO22" s="106">
        <v>0</v>
      </c>
      <c r="AP22" s="106">
        <v>0</v>
      </c>
      <c r="AQ22" s="106">
        <v>0</v>
      </c>
      <c r="AR22" s="106">
        <v>0</v>
      </c>
      <c r="AS22" s="106">
        <v>0</v>
      </c>
      <c r="AT22" s="106">
        <v>0</v>
      </c>
      <c r="AU22" s="106">
        <v>0</v>
      </c>
      <c r="AV22" s="106">
        <v>0</v>
      </c>
      <c r="AW22" s="106">
        <v>0</v>
      </c>
      <c r="AX22" s="106">
        <v>0</v>
      </c>
      <c r="AY22" s="106">
        <v>0</v>
      </c>
      <c r="AZ22" s="106">
        <v>0</v>
      </c>
      <c r="BA22" s="106">
        <v>0</v>
      </c>
      <c r="BB22" s="106">
        <v>0</v>
      </c>
      <c r="BC22" s="106">
        <v>0</v>
      </c>
      <c r="BD22" s="106">
        <v>0</v>
      </c>
      <c r="BE22" s="106">
        <f t="shared" si="0"/>
        <v>0</v>
      </c>
      <c r="BF22" s="106">
        <f t="shared" si="0"/>
        <v>0</v>
      </c>
      <c r="BG22" s="84"/>
      <c r="BH22" s="84" t="s">
        <v>57</v>
      </c>
    </row>
    <row r="23" spans="1:60" s="108" customFormat="1" ht="63.75" x14ac:dyDescent="0.25">
      <c r="A23" s="107" t="s">
        <v>52</v>
      </c>
      <c r="B23" s="107" t="s">
        <v>58</v>
      </c>
      <c r="C23" s="107" t="s">
        <v>59</v>
      </c>
      <c r="D23" s="107" t="s">
        <v>60</v>
      </c>
      <c r="E23" s="107" t="s">
        <v>61</v>
      </c>
      <c r="F23" s="107" t="s">
        <v>62</v>
      </c>
      <c r="G23" s="84" t="s">
        <v>83</v>
      </c>
      <c r="H23" s="84" t="s">
        <v>84</v>
      </c>
      <c r="I23" s="84" t="s">
        <v>65</v>
      </c>
      <c r="J23" s="85">
        <v>9</v>
      </c>
      <c r="K23" s="85">
        <v>10</v>
      </c>
      <c r="L23" s="84" t="s">
        <v>858</v>
      </c>
      <c r="M23" s="105" t="s">
        <v>858</v>
      </c>
      <c r="N23" s="84" t="s">
        <v>799</v>
      </c>
      <c r="O23" s="85">
        <v>0</v>
      </c>
      <c r="P23" s="85">
        <v>0</v>
      </c>
      <c r="Q23" s="85">
        <v>0</v>
      </c>
      <c r="R23" s="85">
        <v>0</v>
      </c>
      <c r="S23" s="85">
        <v>0</v>
      </c>
      <c r="T23" s="85">
        <v>0</v>
      </c>
      <c r="U23" s="85">
        <v>0</v>
      </c>
      <c r="V23" s="85">
        <v>0</v>
      </c>
      <c r="W23" s="85">
        <v>0</v>
      </c>
      <c r="X23" s="85">
        <v>0</v>
      </c>
      <c r="Y23" s="106">
        <v>25000000</v>
      </c>
      <c r="Z23" s="106">
        <v>0</v>
      </c>
      <c r="AA23" s="106">
        <v>0</v>
      </c>
      <c r="AB23" s="106">
        <v>0</v>
      </c>
      <c r="AC23" s="106">
        <v>0</v>
      </c>
      <c r="AD23" s="106">
        <v>0</v>
      </c>
      <c r="AE23" s="106">
        <v>0</v>
      </c>
      <c r="AF23" s="106">
        <v>0</v>
      </c>
      <c r="AG23" s="106">
        <v>0</v>
      </c>
      <c r="AH23" s="106">
        <v>0</v>
      </c>
      <c r="AI23" s="106">
        <v>0</v>
      </c>
      <c r="AJ23" s="106">
        <v>0</v>
      </c>
      <c r="AK23" s="106">
        <v>0</v>
      </c>
      <c r="AL23" s="106">
        <v>0</v>
      </c>
      <c r="AM23" s="106">
        <v>0</v>
      </c>
      <c r="AN23" s="106">
        <v>0</v>
      </c>
      <c r="AO23" s="106">
        <v>0</v>
      </c>
      <c r="AP23" s="106">
        <v>0</v>
      </c>
      <c r="AQ23" s="106">
        <v>0</v>
      </c>
      <c r="AR23" s="106">
        <v>0</v>
      </c>
      <c r="AS23" s="106">
        <v>0</v>
      </c>
      <c r="AT23" s="106">
        <v>0</v>
      </c>
      <c r="AU23" s="106">
        <v>0</v>
      </c>
      <c r="AV23" s="106">
        <v>0</v>
      </c>
      <c r="AW23" s="106">
        <v>0</v>
      </c>
      <c r="AX23" s="106">
        <v>0</v>
      </c>
      <c r="AY23" s="106">
        <v>0</v>
      </c>
      <c r="AZ23" s="106">
        <v>0</v>
      </c>
      <c r="BA23" s="106">
        <v>0</v>
      </c>
      <c r="BB23" s="106">
        <v>0</v>
      </c>
      <c r="BC23" s="106">
        <v>0</v>
      </c>
      <c r="BD23" s="106">
        <v>0</v>
      </c>
      <c r="BE23" s="106">
        <f t="shared" si="0"/>
        <v>25000000</v>
      </c>
      <c r="BF23" s="106">
        <f t="shared" si="0"/>
        <v>0</v>
      </c>
      <c r="BG23" s="84"/>
      <c r="BH23" s="84" t="s">
        <v>57</v>
      </c>
    </row>
    <row r="24" spans="1:60" s="13" customFormat="1" ht="140.25" x14ac:dyDescent="0.25">
      <c r="A24" s="84" t="s">
        <v>52</v>
      </c>
      <c r="B24" s="84" t="s">
        <v>58</v>
      </c>
      <c r="C24" s="84" t="s">
        <v>59</v>
      </c>
      <c r="D24" s="84" t="s">
        <v>60</v>
      </c>
      <c r="E24" s="84" t="s">
        <v>61</v>
      </c>
      <c r="F24" s="84" t="s">
        <v>62</v>
      </c>
      <c r="G24" s="84" t="s">
        <v>85</v>
      </c>
      <c r="H24" s="84" t="s">
        <v>86</v>
      </c>
      <c r="I24" s="84" t="s">
        <v>65</v>
      </c>
      <c r="J24" s="85">
        <v>1</v>
      </c>
      <c r="K24" s="85">
        <v>1</v>
      </c>
      <c r="L24" s="84" t="s">
        <v>858</v>
      </c>
      <c r="M24" s="105" t="s">
        <v>858</v>
      </c>
      <c r="N24" s="84" t="s">
        <v>799</v>
      </c>
      <c r="O24" s="85">
        <v>0</v>
      </c>
      <c r="P24" s="85">
        <v>0</v>
      </c>
      <c r="Q24" s="85">
        <v>0</v>
      </c>
      <c r="R24" s="85">
        <v>0</v>
      </c>
      <c r="S24" s="85">
        <v>0</v>
      </c>
      <c r="T24" s="85">
        <v>0</v>
      </c>
      <c r="U24" s="85">
        <v>0</v>
      </c>
      <c r="V24" s="85">
        <v>0</v>
      </c>
      <c r="W24" s="85">
        <v>0</v>
      </c>
      <c r="X24" s="85">
        <v>0</v>
      </c>
      <c r="Y24" s="106">
        <v>0</v>
      </c>
      <c r="Z24" s="106">
        <v>0</v>
      </c>
      <c r="AA24" s="106">
        <v>0</v>
      </c>
      <c r="AB24" s="106">
        <v>0</v>
      </c>
      <c r="AC24" s="106">
        <v>0</v>
      </c>
      <c r="AD24" s="106">
        <v>0</v>
      </c>
      <c r="AE24" s="106">
        <v>0</v>
      </c>
      <c r="AF24" s="106">
        <v>0</v>
      </c>
      <c r="AG24" s="106">
        <v>0</v>
      </c>
      <c r="AH24" s="106">
        <v>0</v>
      </c>
      <c r="AI24" s="106">
        <v>0</v>
      </c>
      <c r="AJ24" s="106">
        <v>0</v>
      </c>
      <c r="AK24" s="106">
        <v>0</v>
      </c>
      <c r="AL24" s="106">
        <v>0</v>
      </c>
      <c r="AM24" s="106">
        <v>0</v>
      </c>
      <c r="AN24" s="106">
        <v>0</v>
      </c>
      <c r="AO24" s="106">
        <v>0</v>
      </c>
      <c r="AP24" s="106">
        <v>0</v>
      </c>
      <c r="AQ24" s="106">
        <v>0</v>
      </c>
      <c r="AR24" s="106">
        <v>0</v>
      </c>
      <c r="AS24" s="106">
        <v>0</v>
      </c>
      <c r="AT24" s="106">
        <v>0</v>
      </c>
      <c r="AU24" s="106">
        <v>0</v>
      </c>
      <c r="AV24" s="106">
        <v>0</v>
      </c>
      <c r="AW24" s="106">
        <v>0</v>
      </c>
      <c r="AX24" s="106">
        <v>0</v>
      </c>
      <c r="AY24" s="106">
        <v>0</v>
      </c>
      <c r="AZ24" s="106">
        <v>0</v>
      </c>
      <c r="BA24" s="106">
        <v>0</v>
      </c>
      <c r="BB24" s="106">
        <v>0</v>
      </c>
      <c r="BC24" s="106">
        <v>0</v>
      </c>
      <c r="BD24" s="106">
        <v>0</v>
      </c>
      <c r="BE24" s="106">
        <f t="shared" si="0"/>
        <v>0</v>
      </c>
      <c r="BF24" s="106">
        <f t="shared" si="0"/>
        <v>0</v>
      </c>
      <c r="BG24" s="84"/>
      <c r="BH24" s="84" t="s">
        <v>57</v>
      </c>
    </row>
    <row r="25" spans="1:60" s="13" customFormat="1" ht="89.25" x14ac:dyDescent="0.25">
      <c r="A25" s="84" t="s">
        <v>52</v>
      </c>
      <c r="B25" s="84" t="s">
        <v>58</v>
      </c>
      <c r="C25" s="84" t="s">
        <v>59</v>
      </c>
      <c r="D25" s="84" t="s">
        <v>87</v>
      </c>
      <c r="E25" s="84" t="s">
        <v>88</v>
      </c>
      <c r="F25" s="84" t="s">
        <v>89</v>
      </c>
      <c r="G25" s="84" t="s">
        <v>90</v>
      </c>
      <c r="H25" s="84" t="s">
        <v>91</v>
      </c>
      <c r="I25" s="84" t="s">
        <v>65</v>
      </c>
      <c r="J25" s="85">
        <v>50</v>
      </c>
      <c r="K25" s="85">
        <v>0</v>
      </c>
      <c r="L25" s="84" t="s">
        <v>858</v>
      </c>
      <c r="M25" s="105" t="s">
        <v>858</v>
      </c>
      <c r="N25" s="84" t="s">
        <v>799</v>
      </c>
      <c r="O25" s="85">
        <v>0</v>
      </c>
      <c r="P25" s="85">
        <v>0</v>
      </c>
      <c r="Q25" s="85">
        <v>0</v>
      </c>
      <c r="R25" s="85">
        <v>0</v>
      </c>
      <c r="S25" s="85">
        <v>0</v>
      </c>
      <c r="T25" s="85">
        <v>0</v>
      </c>
      <c r="U25" s="85">
        <v>0</v>
      </c>
      <c r="V25" s="85">
        <v>0</v>
      </c>
      <c r="W25" s="85">
        <v>0</v>
      </c>
      <c r="X25" s="85">
        <v>0</v>
      </c>
      <c r="Y25" s="106">
        <v>0</v>
      </c>
      <c r="Z25" s="106">
        <v>0</v>
      </c>
      <c r="AA25" s="106">
        <v>0</v>
      </c>
      <c r="AB25" s="106">
        <v>0</v>
      </c>
      <c r="AC25" s="106">
        <v>0</v>
      </c>
      <c r="AD25" s="106">
        <v>0</v>
      </c>
      <c r="AE25" s="106">
        <v>0</v>
      </c>
      <c r="AF25" s="106">
        <v>0</v>
      </c>
      <c r="AG25" s="106">
        <v>0</v>
      </c>
      <c r="AH25" s="106">
        <v>0</v>
      </c>
      <c r="AI25" s="106">
        <v>0</v>
      </c>
      <c r="AJ25" s="106">
        <v>0</v>
      </c>
      <c r="AK25" s="106">
        <v>0</v>
      </c>
      <c r="AL25" s="106">
        <v>0</v>
      </c>
      <c r="AM25" s="106">
        <v>0</v>
      </c>
      <c r="AN25" s="106">
        <v>0</v>
      </c>
      <c r="AO25" s="106">
        <v>0</v>
      </c>
      <c r="AP25" s="106">
        <v>0</v>
      </c>
      <c r="AQ25" s="106">
        <v>0</v>
      </c>
      <c r="AR25" s="106">
        <v>0</v>
      </c>
      <c r="AS25" s="106">
        <v>0</v>
      </c>
      <c r="AT25" s="106">
        <v>0</v>
      </c>
      <c r="AU25" s="106">
        <v>0</v>
      </c>
      <c r="AV25" s="106">
        <v>0</v>
      </c>
      <c r="AW25" s="106">
        <v>0</v>
      </c>
      <c r="AX25" s="106">
        <v>0</v>
      </c>
      <c r="AY25" s="106">
        <v>0</v>
      </c>
      <c r="AZ25" s="106">
        <v>0</v>
      </c>
      <c r="BA25" s="106">
        <v>0</v>
      </c>
      <c r="BB25" s="106">
        <v>0</v>
      </c>
      <c r="BC25" s="106">
        <v>0</v>
      </c>
      <c r="BD25" s="106">
        <v>0</v>
      </c>
      <c r="BE25" s="106">
        <f t="shared" si="0"/>
        <v>0</v>
      </c>
      <c r="BF25" s="106">
        <f t="shared" si="0"/>
        <v>0</v>
      </c>
      <c r="BG25" s="84"/>
      <c r="BH25" s="84" t="s">
        <v>57</v>
      </c>
    </row>
    <row r="26" spans="1:60" s="13" customFormat="1" ht="89.25" x14ac:dyDescent="0.25">
      <c r="A26" s="84" t="s">
        <v>52</v>
      </c>
      <c r="B26" s="84" t="s">
        <v>58</v>
      </c>
      <c r="C26" s="84" t="s">
        <v>59</v>
      </c>
      <c r="D26" s="84" t="s">
        <v>87</v>
      </c>
      <c r="E26" s="84" t="s">
        <v>88</v>
      </c>
      <c r="F26" s="84" t="s">
        <v>89</v>
      </c>
      <c r="G26" s="84" t="s">
        <v>90</v>
      </c>
      <c r="H26" s="84" t="s">
        <v>92</v>
      </c>
      <c r="I26" s="84" t="s">
        <v>65</v>
      </c>
      <c r="J26" s="85">
        <v>50</v>
      </c>
      <c r="K26" s="85">
        <v>0</v>
      </c>
      <c r="L26" s="84" t="s">
        <v>858</v>
      </c>
      <c r="M26" s="105" t="s">
        <v>858</v>
      </c>
      <c r="N26" s="84" t="s">
        <v>799</v>
      </c>
      <c r="O26" s="85">
        <v>0</v>
      </c>
      <c r="P26" s="85">
        <v>0</v>
      </c>
      <c r="Q26" s="85">
        <v>0</v>
      </c>
      <c r="R26" s="85">
        <v>0</v>
      </c>
      <c r="S26" s="85">
        <v>0</v>
      </c>
      <c r="T26" s="85">
        <v>0</v>
      </c>
      <c r="U26" s="85">
        <v>0</v>
      </c>
      <c r="V26" s="85">
        <v>0</v>
      </c>
      <c r="W26" s="85">
        <v>0</v>
      </c>
      <c r="X26" s="85">
        <v>0</v>
      </c>
      <c r="Y26" s="106">
        <v>0</v>
      </c>
      <c r="Z26" s="106">
        <v>0</v>
      </c>
      <c r="AA26" s="106">
        <v>0</v>
      </c>
      <c r="AB26" s="106">
        <v>0</v>
      </c>
      <c r="AC26" s="106">
        <v>0</v>
      </c>
      <c r="AD26" s="106">
        <v>0</v>
      </c>
      <c r="AE26" s="106">
        <v>0</v>
      </c>
      <c r="AF26" s="106">
        <v>0</v>
      </c>
      <c r="AG26" s="106">
        <v>0</v>
      </c>
      <c r="AH26" s="106">
        <v>0</v>
      </c>
      <c r="AI26" s="106">
        <v>0</v>
      </c>
      <c r="AJ26" s="106">
        <v>0</v>
      </c>
      <c r="AK26" s="106">
        <v>0</v>
      </c>
      <c r="AL26" s="106">
        <v>0</v>
      </c>
      <c r="AM26" s="106">
        <v>0</v>
      </c>
      <c r="AN26" s="106">
        <v>0</v>
      </c>
      <c r="AO26" s="106">
        <v>0</v>
      </c>
      <c r="AP26" s="106">
        <v>0</v>
      </c>
      <c r="AQ26" s="106">
        <v>0</v>
      </c>
      <c r="AR26" s="106">
        <v>0</v>
      </c>
      <c r="AS26" s="106">
        <v>0</v>
      </c>
      <c r="AT26" s="106">
        <v>0</v>
      </c>
      <c r="AU26" s="106">
        <v>0</v>
      </c>
      <c r="AV26" s="106">
        <v>0</v>
      </c>
      <c r="AW26" s="106">
        <v>0</v>
      </c>
      <c r="AX26" s="106">
        <v>0</v>
      </c>
      <c r="AY26" s="106">
        <v>0</v>
      </c>
      <c r="AZ26" s="106">
        <v>0</v>
      </c>
      <c r="BA26" s="106">
        <v>0</v>
      </c>
      <c r="BB26" s="106">
        <v>0</v>
      </c>
      <c r="BC26" s="106">
        <v>0</v>
      </c>
      <c r="BD26" s="106">
        <v>0</v>
      </c>
      <c r="BE26" s="106">
        <f t="shared" si="0"/>
        <v>0</v>
      </c>
      <c r="BF26" s="106">
        <f t="shared" si="0"/>
        <v>0</v>
      </c>
      <c r="BG26" s="84"/>
      <c r="BH26" s="84" t="s">
        <v>57</v>
      </c>
    </row>
    <row r="27" spans="1:60" s="13" customFormat="1" ht="63.75" x14ac:dyDescent="0.25">
      <c r="A27" s="84" t="s">
        <v>52</v>
      </c>
      <c r="B27" s="84" t="s">
        <v>58</v>
      </c>
      <c r="C27" s="84" t="s">
        <v>59</v>
      </c>
      <c r="D27" s="84" t="s">
        <v>87</v>
      </c>
      <c r="E27" s="84" t="s">
        <v>88</v>
      </c>
      <c r="F27" s="84" t="s">
        <v>89</v>
      </c>
      <c r="G27" s="84" t="s">
        <v>93</v>
      </c>
      <c r="H27" s="84" t="s">
        <v>94</v>
      </c>
      <c r="I27" s="84" t="s">
        <v>65</v>
      </c>
      <c r="J27" s="85">
        <v>1</v>
      </c>
      <c r="K27" s="85">
        <v>0</v>
      </c>
      <c r="L27" s="84" t="s">
        <v>858</v>
      </c>
      <c r="M27" s="105" t="s">
        <v>858</v>
      </c>
      <c r="N27" s="84" t="s">
        <v>799</v>
      </c>
      <c r="O27" s="85">
        <v>0</v>
      </c>
      <c r="P27" s="85">
        <v>0</v>
      </c>
      <c r="Q27" s="85">
        <v>0</v>
      </c>
      <c r="R27" s="85">
        <v>0</v>
      </c>
      <c r="S27" s="85">
        <v>0</v>
      </c>
      <c r="T27" s="85">
        <v>0</v>
      </c>
      <c r="U27" s="85">
        <v>0</v>
      </c>
      <c r="V27" s="85">
        <v>0</v>
      </c>
      <c r="W27" s="85">
        <v>0</v>
      </c>
      <c r="X27" s="85">
        <v>0</v>
      </c>
      <c r="Y27" s="106">
        <v>0</v>
      </c>
      <c r="Z27" s="106">
        <v>0</v>
      </c>
      <c r="AA27" s="106">
        <v>0</v>
      </c>
      <c r="AB27" s="106">
        <v>0</v>
      </c>
      <c r="AC27" s="106">
        <v>0</v>
      </c>
      <c r="AD27" s="106">
        <v>0</v>
      </c>
      <c r="AE27" s="106">
        <v>0</v>
      </c>
      <c r="AF27" s="106">
        <v>0</v>
      </c>
      <c r="AG27" s="106">
        <v>0</v>
      </c>
      <c r="AH27" s="106">
        <v>0</v>
      </c>
      <c r="AI27" s="106">
        <v>0</v>
      </c>
      <c r="AJ27" s="106">
        <v>0</v>
      </c>
      <c r="AK27" s="106">
        <v>0</v>
      </c>
      <c r="AL27" s="106">
        <v>0</v>
      </c>
      <c r="AM27" s="106">
        <v>0</v>
      </c>
      <c r="AN27" s="106">
        <v>0</v>
      </c>
      <c r="AO27" s="106">
        <v>0</v>
      </c>
      <c r="AP27" s="106">
        <v>0</v>
      </c>
      <c r="AQ27" s="106">
        <v>0</v>
      </c>
      <c r="AR27" s="106">
        <v>0</v>
      </c>
      <c r="AS27" s="106">
        <v>0</v>
      </c>
      <c r="AT27" s="106">
        <v>0</v>
      </c>
      <c r="AU27" s="106">
        <v>0</v>
      </c>
      <c r="AV27" s="106">
        <v>0</v>
      </c>
      <c r="AW27" s="106">
        <v>0</v>
      </c>
      <c r="AX27" s="106">
        <v>0</v>
      </c>
      <c r="AY27" s="106">
        <v>0</v>
      </c>
      <c r="AZ27" s="106">
        <v>0</v>
      </c>
      <c r="BA27" s="106">
        <v>0</v>
      </c>
      <c r="BB27" s="106">
        <v>0</v>
      </c>
      <c r="BC27" s="106">
        <v>0</v>
      </c>
      <c r="BD27" s="106">
        <v>0</v>
      </c>
      <c r="BE27" s="106">
        <f t="shared" si="0"/>
        <v>0</v>
      </c>
      <c r="BF27" s="106">
        <f t="shared" si="0"/>
        <v>0</v>
      </c>
      <c r="BG27" s="84"/>
      <c r="BH27" s="84" t="s">
        <v>57</v>
      </c>
    </row>
    <row r="28" spans="1:60" s="108" customFormat="1" ht="38.25" x14ac:dyDescent="0.25">
      <c r="A28" s="107" t="s">
        <v>52</v>
      </c>
      <c r="B28" s="107" t="s">
        <v>58</v>
      </c>
      <c r="C28" s="107" t="s">
        <v>59</v>
      </c>
      <c r="D28" s="107" t="s">
        <v>95</v>
      </c>
      <c r="E28" s="107" t="s">
        <v>96</v>
      </c>
      <c r="F28" s="109"/>
      <c r="G28" s="84" t="s">
        <v>97</v>
      </c>
      <c r="H28" s="84" t="s">
        <v>98</v>
      </c>
      <c r="I28" s="84" t="s">
        <v>65</v>
      </c>
      <c r="J28" s="85">
        <v>300</v>
      </c>
      <c r="K28" s="85">
        <v>300</v>
      </c>
      <c r="L28" s="84" t="s">
        <v>858</v>
      </c>
      <c r="M28" s="105" t="s">
        <v>858</v>
      </c>
      <c r="N28" s="84" t="s">
        <v>799</v>
      </c>
      <c r="O28" s="85">
        <v>0</v>
      </c>
      <c r="P28" s="85">
        <v>0</v>
      </c>
      <c r="Q28" s="85">
        <v>0</v>
      </c>
      <c r="R28" s="85">
        <v>0</v>
      </c>
      <c r="S28" s="85">
        <v>0</v>
      </c>
      <c r="T28" s="85">
        <v>0</v>
      </c>
      <c r="U28" s="85">
        <v>0</v>
      </c>
      <c r="V28" s="85">
        <v>0</v>
      </c>
      <c r="W28" s="85">
        <v>0</v>
      </c>
      <c r="X28" s="85">
        <v>0</v>
      </c>
      <c r="Y28" s="106">
        <v>0</v>
      </c>
      <c r="Z28" s="106">
        <v>0</v>
      </c>
      <c r="AA28" s="106">
        <v>25000000</v>
      </c>
      <c r="AB28" s="106">
        <v>0</v>
      </c>
      <c r="AC28" s="106">
        <v>0</v>
      </c>
      <c r="AD28" s="106">
        <v>0</v>
      </c>
      <c r="AE28" s="106">
        <v>0</v>
      </c>
      <c r="AF28" s="106">
        <v>0</v>
      </c>
      <c r="AG28" s="106">
        <v>0</v>
      </c>
      <c r="AH28" s="106">
        <v>0</v>
      </c>
      <c r="AI28" s="106">
        <v>0</v>
      </c>
      <c r="AJ28" s="106">
        <v>0</v>
      </c>
      <c r="AK28" s="106">
        <v>0</v>
      </c>
      <c r="AL28" s="106">
        <v>0</v>
      </c>
      <c r="AM28" s="106">
        <v>0</v>
      </c>
      <c r="AN28" s="106">
        <v>0</v>
      </c>
      <c r="AO28" s="106">
        <v>0</v>
      </c>
      <c r="AP28" s="106">
        <v>0</v>
      </c>
      <c r="AQ28" s="106">
        <v>0</v>
      </c>
      <c r="AR28" s="106">
        <v>0</v>
      </c>
      <c r="AS28" s="106">
        <v>0</v>
      </c>
      <c r="AT28" s="106">
        <v>0</v>
      </c>
      <c r="AU28" s="106">
        <v>0</v>
      </c>
      <c r="AV28" s="106">
        <v>0</v>
      </c>
      <c r="AW28" s="106">
        <v>0</v>
      </c>
      <c r="AX28" s="106">
        <v>0</v>
      </c>
      <c r="AY28" s="106">
        <v>0</v>
      </c>
      <c r="AZ28" s="106">
        <v>0</v>
      </c>
      <c r="BA28" s="106">
        <v>0</v>
      </c>
      <c r="BB28" s="106">
        <v>0</v>
      </c>
      <c r="BC28" s="106">
        <v>0</v>
      </c>
      <c r="BD28" s="106">
        <v>0</v>
      </c>
      <c r="BE28" s="106">
        <f t="shared" si="0"/>
        <v>25000000</v>
      </c>
      <c r="BF28" s="106">
        <f t="shared" si="0"/>
        <v>0</v>
      </c>
      <c r="BG28" s="84"/>
      <c r="BH28" s="84" t="s">
        <v>57</v>
      </c>
    </row>
    <row r="29" spans="1:60" s="13" customFormat="1" ht="76.5" x14ac:dyDescent="0.25">
      <c r="A29" s="84" t="s">
        <v>52</v>
      </c>
      <c r="B29" s="84" t="s">
        <v>58</v>
      </c>
      <c r="C29" s="84" t="s">
        <v>59</v>
      </c>
      <c r="D29" s="84" t="s">
        <v>99</v>
      </c>
      <c r="E29" s="84" t="s">
        <v>100</v>
      </c>
      <c r="F29" s="84" t="s">
        <v>101</v>
      </c>
      <c r="G29" s="84" t="s">
        <v>102</v>
      </c>
      <c r="H29" s="84" t="s">
        <v>103</v>
      </c>
      <c r="I29" s="84" t="s">
        <v>65</v>
      </c>
      <c r="J29" s="85">
        <v>30</v>
      </c>
      <c r="K29" s="85">
        <v>100</v>
      </c>
      <c r="L29" s="84" t="s">
        <v>858</v>
      </c>
      <c r="M29" s="105" t="s">
        <v>858</v>
      </c>
      <c r="N29" s="84" t="s">
        <v>799</v>
      </c>
      <c r="O29" s="85">
        <v>0</v>
      </c>
      <c r="P29" s="85">
        <v>0</v>
      </c>
      <c r="Q29" s="85">
        <v>0</v>
      </c>
      <c r="R29" s="85">
        <v>0</v>
      </c>
      <c r="S29" s="85">
        <v>0</v>
      </c>
      <c r="T29" s="85">
        <v>0</v>
      </c>
      <c r="U29" s="85">
        <v>0</v>
      </c>
      <c r="V29" s="85">
        <v>0</v>
      </c>
      <c r="W29" s="85">
        <v>0</v>
      </c>
      <c r="X29" s="85">
        <v>0</v>
      </c>
      <c r="Y29" s="106">
        <v>0</v>
      </c>
      <c r="Z29" s="106">
        <v>0</v>
      </c>
      <c r="AA29" s="106">
        <v>0</v>
      </c>
      <c r="AB29" s="106">
        <v>0</v>
      </c>
      <c r="AC29" s="106">
        <v>0</v>
      </c>
      <c r="AD29" s="106">
        <v>0</v>
      </c>
      <c r="AE29" s="106">
        <v>0</v>
      </c>
      <c r="AF29" s="106">
        <v>0</v>
      </c>
      <c r="AG29" s="106">
        <v>0</v>
      </c>
      <c r="AH29" s="106">
        <v>0</v>
      </c>
      <c r="AI29" s="106">
        <v>0</v>
      </c>
      <c r="AJ29" s="106">
        <v>0</v>
      </c>
      <c r="AK29" s="106">
        <v>0</v>
      </c>
      <c r="AL29" s="106">
        <v>0</v>
      </c>
      <c r="AM29" s="106">
        <v>0</v>
      </c>
      <c r="AN29" s="106">
        <v>0</v>
      </c>
      <c r="AO29" s="106">
        <v>0</v>
      </c>
      <c r="AP29" s="106">
        <v>0</v>
      </c>
      <c r="AQ29" s="106">
        <v>0</v>
      </c>
      <c r="AR29" s="106">
        <v>0</v>
      </c>
      <c r="AS29" s="106">
        <v>0</v>
      </c>
      <c r="AT29" s="106">
        <v>0</v>
      </c>
      <c r="AU29" s="106">
        <v>0</v>
      </c>
      <c r="AV29" s="106">
        <v>0</v>
      </c>
      <c r="AW29" s="106">
        <v>0</v>
      </c>
      <c r="AX29" s="106">
        <v>0</v>
      </c>
      <c r="AY29" s="106">
        <v>0</v>
      </c>
      <c r="AZ29" s="106">
        <v>0</v>
      </c>
      <c r="BA29" s="106">
        <v>0</v>
      </c>
      <c r="BB29" s="106">
        <v>0</v>
      </c>
      <c r="BC29" s="106">
        <v>0</v>
      </c>
      <c r="BD29" s="106">
        <v>0</v>
      </c>
      <c r="BE29" s="106">
        <f t="shared" si="0"/>
        <v>0</v>
      </c>
      <c r="BF29" s="106">
        <f t="shared" si="0"/>
        <v>0</v>
      </c>
      <c r="BG29" s="84"/>
      <c r="BH29" s="84" t="s">
        <v>57</v>
      </c>
    </row>
    <row r="30" spans="1:60" s="13" customFormat="1" ht="76.5" x14ac:dyDescent="0.25">
      <c r="A30" s="84" t="s">
        <v>52</v>
      </c>
      <c r="B30" s="84" t="s">
        <v>58</v>
      </c>
      <c r="C30" s="84" t="s">
        <v>59</v>
      </c>
      <c r="D30" s="84" t="s">
        <v>99</v>
      </c>
      <c r="E30" s="84" t="s">
        <v>100</v>
      </c>
      <c r="F30" s="84" t="s">
        <v>101</v>
      </c>
      <c r="G30" s="84" t="s">
        <v>104</v>
      </c>
      <c r="H30" s="84" t="s">
        <v>105</v>
      </c>
      <c r="I30" s="84" t="s">
        <v>65</v>
      </c>
      <c r="J30" s="85">
        <v>500</v>
      </c>
      <c r="K30" s="85">
        <v>487</v>
      </c>
      <c r="L30" s="84" t="s">
        <v>858</v>
      </c>
      <c r="M30" s="105" t="s">
        <v>858</v>
      </c>
      <c r="N30" s="84" t="s">
        <v>858</v>
      </c>
      <c r="O30" s="85">
        <v>13</v>
      </c>
      <c r="P30" s="85">
        <v>0</v>
      </c>
      <c r="Q30" s="85">
        <v>0</v>
      </c>
      <c r="R30" s="85">
        <v>0</v>
      </c>
      <c r="S30" s="85">
        <v>0</v>
      </c>
      <c r="T30" s="85">
        <v>0</v>
      </c>
      <c r="U30" s="85">
        <v>13</v>
      </c>
      <c r="V30" s="85">
        <v>0</v>
      </c>
      <c r="W30" s="85">
        <v>0</v>
      </c>
      <c r="X30" s="85">
        <v>0</v>
      </c>
      <c r="Y30" s="106">
        <v>0</v>
      </c>
      <c r="Z30" s="106">
        <v>0</v>
      </c>
      <c r="AA30" s="106">
        <v>0</v>
      </c>
      <c r="AB30" s="106">
        <v>0</v>
      </c>
      <c r="AC30" s="106">
        <v>0</v>
      </c>
      <c r="AD30" s="106">
        <v>0</v>
      </c>
      <c r="AE30" s="106">
        <v>0</v>
      </c>
      <c r="AF30" s="106">
        <v>0</v>
      </c>
      <c r="AG30" s="106">
        <v>0</v>
      </c>
      <c r="AH30" s="106">
        <v>0</v>
      </c>
      <c r="AI30" s="106">
        <v>0</v>
      </c>
      <c r="AJ30" s="106">
        <v>0</v>
      </c>
      <c r="AK30" s="106">
        <v>0</v>
      </c>
      <c r="AL30" s="106">
        <v>0</v>
      </c>
      <c r="AM30" s="106">
        <v>0</v>
      </c>
      <c r="AN30" s="106">
        <v>0</v>
      </c>
      <c r="AO30" s="106">
        <v>0</v>
      </c>
      <c r="AP30" s="106">
        <v>0</v>
      </c>
      <c r="AQ30" s="106">
        <v>0</v>
      </c>
      <c r="AR30" s="106">
        <v>0</v>
      </c>
      <c r="AS30" s="106">
        <v>0</v>
      </c>
      <c r="AT30" s="106">
        <v>0</v>
      </c>
      <c r="AU30" s="106">
        <v>0</v>
      </c>
      <c r="AV30" s="106">
        <v>0</v>
      </c>
      <c r="AW30" s="106">
        <v>0</v>
      </c>
      <c r="AX30" s="106">
        <v>0</v>
      </c>
      <c r="AY30" s="106">
        <v>0</v>
      </c>
      <c r="AZ30" s="106">
        <v>0</v>
      </c>
      <c r="BA30" s="106">
        <v>0</v>
      </c>
      <c r="BB30" s="106">
        <v>0</v>
      </c>
      <c r="BC30" s="106">
        <v>0</v>
      </c>
      <c r="BD30" s="106">
        <v>0</v>
      </c>
      <c r="BE30" s="106">
        <f t="shared" si="0"/>
        <v>0</v>
      </c>
      <c r="BF30" s="106">
        <f t="shared" si="0"/>
        <v>0</v>
      </c>
      <c r="BG30" s="84"/>
      <c r="BH30" s="84" t="s">
        <v>57</v>
      </c>
    </row>
    <row r="31" spans="1:60" s="13" customFormat="1" ht="63.75" x14ac:dyDescent="0.25">
      <c r="A31" s="84" t="s">
        <v>52</v>
      </c>
      <c r="B31" s="84" t="s">
        <v>58</v>
      </c>
      <c r="C31" s="84" t="s">
        <v>59</v>
      </c>
      <c r="D31" s="84" t="s">
        <v>106</v>
      </c>
      <c r="E31" s="84" t="s">
        <v>107</v>
      </c>
      <c r="F31" s="84" t="s">
        <v>108</v>
      </c>
      <c r="G31" s="84" t="s">
        <v>109</v>
      </c>
      <c r="H31" s="84" t="s">
        <v>110</v>
      </c>
      <c r="I31" s="84" t="s">
        <v>65</v>
      </c>
      <c r="J31" s="85">
        <v>1</v>
      </c>
      <c r="K31" s="85">
        <v>0</v>
      </c>
      <c r="L31" s="84" t="s">
        <v>858</v>
      </c>
      <c r="M31" s="105" t="s">
        <v>858</v>
      </c>
      <c r="N31" s="84" t="s">
        <v>799</v>
      </c>
      <c r="O31" s="85">
        <v>0</v>
      </c>
      <c r="P31" s="85">
        <v>0</v>
      </c>
      <c r="Q31" s="85">
        <v>0</v>
      </c>
      <c r="R31" s="85">
        <v>0</v>
      </c>
      <c r="S31" s="85">
        <v>0</v>
      </c>
      <c r="T31" s="85">
        <v>0</v>
      </c>
      <c r="U31" s="85">
        <v>0</v>
      </c>
      <c r="V31" s="85">
        <v>0</v>
      </c>
      <c r="W31" s="85">
        <v>0</v>
      </c>
      <c r="X31" s="85">
        <v>0</v>
      </c>
      <c r="Y31" s="106">
        <v>0</v>
      </c>
      <c r="Z31" s="106">
        <v>0</v>
      </c>
      <c r="AA31" s="106">
        <v>0</v>
      </c>
      <c r="AB31" s="106">
        <v>0</v>
      </c>
      <c r="AC31" s="106">
        <v>0</v>
      </c>
      <c r="AD31" s="106">
        <v>0</v>
      </c>
      <c r="AE31" s="106">
        <v>0</v>
      </c>
      <c r="AF31" s="106">
        <v>0</v>
      </c>
      <c r="AG31" s="106">
        <v>0</v>
      </c>
      <c r="AH31" s="106">
        <v>0</v>
      </c>
      <c r="AI31" s="106">
        <v>0</v>
      </c>
      <c r="AJ31" s="106">
        <v>0</v>
      </c>
      <c r="AK31" s="106">
        <v>0</v>
      </c>
      <c r="AL31" s="106">
        <v>0</v>
      </c>
      <c r="AM31" s="106">
        <v>0</v>
      </c>
      <c r="AN31" s="106">
        <v>0</v>
      </c>
      <c r="AO31" s="106">
        <v>0</v>
      </c>
      <c r="AP31" s="106">
        <v>0</v>
      </c>
      <c r="AQ31" s="106">
        <v>0</v>
      </c>
      <c r="AR31" s="106">
        <v>0</v>
      </c>
      <c r="AS31" s="106">
        <v>0</v>
      </c>
      <c r="AT31" s="106">
        <v>0</v>
      </c>
      <c r="AU31" s="106">
        <v>0</v>
      </c>
      <c r="AV31" s="106">
        <v>0</v>
      </c>
      <c r="AW31" s="106">
        <v>0</v>
      </c>
      <c r="AX31" s="106">
        <v>0</v>
      </c>
      <c r="AY31" s="106">
        <v>0</v>
      </c>
      <c r="AZ31" s="106">
        <v>0</v>
      </c>
      <c r="BA31" s="106">
        <v>0</v>
      </c>
      <c r="BB31" s="106">
        <v>0</v>
      </c>
      <c r="BC31" s="106">
        <v>0</v>
      </c>
      <c r="BD31" s="106">
        <v>0</v>
      </c>
      <c r="BE31" s="106">
        <f t="shared" si="0"/>
        <v>0</v>
      </c>
      <c r="BF31" s="106">
        <f t="shared" si="0"/>
        <v>0</v>
      </c>
      <c r="BG31" s="84"/>
      <c r="BH31" s="84" t="s">
        <v>57</v>
      </c>
    </row>
    <row r="32" spans="1:60" s="13" customFormat="1" ht="89.25" x14ac:dyDescent="0.25">
      <c r="A32" s="84" t="s">
        <v>52</v>
      </c>
      <c r="B32" s="84" t="s">
        <v>58</v>
      </c>
      <c r="C32" s="84" t="s">
        <v>59</v>
      </c>
      <c r="D32" s="84" t="s">
        <v>106</v>
      </c>
      <c r="E32" s="84" t="s">
        <v>107</v>
      </c>
      <c r="F32" s="84" t="s">
        <v>108</v>
      </c>
      <c r="G32" s="84" t="s">
        <v>111</v>
      </c>
      <c r="H32" s="84" t="s">
        <v>112</v>
      </c>
      <c r="I32" s="84" t="s">
        <v>65</v>
      </c>
      <c r="J32" s="85">
        <v>1</v>
      </c>
      <c r="K32" s="85">
        <v>0</v>
      </c>
      <c r="L32" s="84" t="s">
        <v>858</v>
      </c>
      <c r="M32" s="105" t="s">
        <v>858</v>
      </c>
      <c r="N32" s="84" t="s">
        <v>799</v>
      </c>
      <c r="O32" s="85">
        <v>0</v>
      </c>
      <c r="P32" s="85">
        <v>0</v>
      </c>
      <c r="Q32" s="85">
        <v>0</v>
      </c>
      <c r="R32" s="85">
        <v>0</v>
      </c>
      <c r="S32" s="85">
        <v>0</v>
      </c>
      <c r="T32" s="85">
        <v>0</v>
      </c>
      <c r="U32" s="85">
        <v>0</v>
      </c>
      <c r="V32" s="85">
        <v>0</v>
      </c>
      <c r="W32" s="85">
        <v>0</v>
      </c>
      <c r="X32" s="85">
        <v>0</v>
      </c>
      <c r="Y32" s="106">
        <v>0</v>
      </c>
      <c r="Z32" s="106">
        <v>0</v>
      </c>
      <c r="AA32" s="106">
        <v>0</v>
      </c>
      <c r="AB32" s="106">
        <v>0</v>
      </c>
      <c r="AC32" s="106">
        <v>0</v>
      </c>
      <c r="AD32" s="106">
        <v>0</v>
      </c>
      <c r="AE32" s="106">
        <v>0</v>
      </c>
      <c r="AF32" s="106">
        <v>0</v>
      </c>
      <c r="AG32" s="106">
        <v>0</v>
      </c>
      <c r="AH32" s="106">
        <v>0</v>
      </c>
      <c r="AI32" s="106">
        <v>0</v>
      </c>
      <c r="AJ32" s="106">
        <v>0</v>
      </c>
      <c r="AK32" s="106">
        <v>0</v>
      </c>
      <c r="AL32" s="106">
        <v>0</v>
      </c>
      <c r="AM32" s="106">
        <v>0</v>
      </c>
      <c r="AN32" s="106">
        <v>0</v>
      </c>
      <c r="AO32" s="106">
        <v>0</v>
      </c>
      <c r="AP32" s="106">
        <v>0</v>
      </c>
      <c r="AQ32" s="106">
        <v>0</v>
      </c>
      <c r="AR32" s="106">
        <v>0</v>
      </c>
      <c r="AS32" s="106">
        <v>0</v>
      </c>
      <c r="AT32" s="106">
        <v>0</v>
      </c>
      <c r="AU32" s="106">
        <v>0</v>
      </c>
      <c r="AV32" s="106">
        <v>0</v>
      </c>
      <c r="AW32" s="106">
        <v>0</v>
      </c>
      <c r="AX32" s="106">
        <v>0</v>
      </c>
      <c r="AY32" s="106">
        <v>0</v>
      </c>
      <c r="AZ32" s="106">
        <v>0</v>
      </c>
      <c r="BA32" s="106">
        <v>0</v>
      </c>
      <c r="BB32" s="106">
        <v>0</v>
      </c>
      <c r="BC32" s="106">
        <v>0</v>
      </c>
      <c r="BD32" s="106">
        <v>0</v>
      </c>
      <c r="BE32" s="106">
        <f t="shared" si="0"/>
        <v>0</v>
      </c>
      <c r="BF32" s="106">
        <f t="shared" si="0"/>
        <v>0</v>
      </c>
      <c r="BG32" s="84"/>
      <c r="BH32" s="84" t="s">
        <v>57</v>
      </c>
    </row>
    <row r="33" spans="1:60" s="13" customFormat="1" ht="63.75" x14ac:dyDescent="0.25">
      <c r="A33" s="110" t="s">
        <v>52</v>
      </c>
      <c r="B33" s="110" t="s">
        <v>113</v>
      </c>
      <c r="C33" s="110" t="s">
        <v>59</v>
      </c>
      <c r="D33" s="110" t="s">
        <v>106</v>
      </c>
      <c r="E33" s="110" t="s">
        <v>107</v>
      </c>
      <c r="F33" s="110" t="s">
        <v>108</v>
      </c>
      <c r="G33" s="84" t="s">
        <v>114</v>
      </c>
      <c r="H33" s="84" t="s">
        <v>115</v>
      </c>
      <c r="I33" s="84" t="s">
        <v>65</v>
      </c>
      <c r="J33" s="85">
        <v>1</v>
      </c>
      <c r="K33" s="85">
        <v>0</v>
      </c>
      <c r="L33" s="84" t="s">
        <v>858</v>
      </c>
      <c r="M33" s="105" t="s">
        <v>858</v>
      </c>
      <c r="N33" s="84" t="s">
        <v>799</v>
      </c>
      <c r="O33" s="85">
        <v>0</v>
      </c>
      <c r="P33" s="85">
        <v>0</v>
      </c>
      <c r="Q33" s="85">
        <v>0</v>
      </c>
      <c r="R33" s="85">
        <v>0</v>
      </c>
      <c r="S33" s="85">
        <v>0</v>
      </c>
      <c r="T33" s="85">
        <v>0</v>
      </c>
      <c r="U33" s="85">
        <v>0</v>
      </c>
      <c r="V33" s="85">
        <v>0</v>
      </c>
      <c r="W33" s="85">
        <v>0</v>
      </c>
      <c r="X33" s="85">
        <v>0</v>
      </c>
      <c r="Y33" s="106">
        <v>0</v>
      </c>
      <c r="Z33" s="106">
        <v>0</v>
      </c>
      <c r="AA33" s="106">
        <v>0</v>
      </c>
      <c r="AB33" s="106">
        <v>0</v>
      </c>
      <c r="AC33" s="106">
        <v>0</v>
      </c>
      <c r="AD33" s="106">
        <v>0</v>
      </c>
      <c r="AE33" s="106">
        <v>0</v>
      </c>
      <c r="AF33" s="106">
        <v>0</v>
      </c>
      <c r="AG33" s="106">
        <v>0</v>
      </c>
      <c r="AH33" s="106">
        <v>0</v>
      </c>
      <c r="AI33" s="106">
        <v>0</v>
      </c>
      <c r="AJ33" s="106">
        <v>0</v>
      </c>
      <c r="AK33" s="106">
        <v>0</v>
      </c>
      <c r="AL33" s="106">
        <v>0</v>
      </c>
      <c r="AM33" s="106">
        <v>0</v>
      </c>
      <c r="AN33" s="106">
        <v>0</v>
      </c>
      <c r="AO33" s="106">
        <v>0</v>
      </c>
      <c r="AP33" s="106">
        <v>0</v>
      </c>
      <c r="AQ33" s="106">
        <v>0</v>
      </c>
      <c r="AR33" s="106">
        <v>0</v>
      </c>
      <c r="AS33" s="106">
        <v>0</v>
      </c>
      <c r="AT33" s="106">
        <v>0</v>
      </c>
      <c r="AU33" s="106">
        <v>0</v>
      </c>
      <c r="AV33" s="106">
        <v>0</v>
      </c>
      <c r="AW33" s="106">
        <v>0</v>
      </c>
      <c r="AX33" s="106">
        <v>0</v>
      </c>
      <c r="AY33" s="106">
        <v>0</v>
      </c>
      <c r="AZ33" s="106">
        <v>0</v>
      </c>
      <c r="BA33" s="106">
        <v>0</v>
      </c>
      <c r="BB33" s="106">
        <v>0</v>
      </c>
      <c r="BC33" s="106">
        <v>0</v>
      </c>
      <c r="BD33" s="106">
        <v>0</v>
      </c>
      <c r="BE33" s="106">
        <f>SUM(Y33+AA33+AC33+AE33+AG33+AI33+AK33+AM33+AO33+AQ33+AS33+AU33+AW33+AY33+BA33+BC33)</f>
        <v>0</v>
      </c>
      <c r="BF33" s="106">
        <f>SUM(Z33+AB33+AD33+AF33+AH33+AJ33+AL33+AN33+AP33+AR33+AT33+AV33+AX33+AZ33+BB33+BD33)</f>
        <v>0</v>
      </c>
      <c r="BG33" s="84"/>
      <c r="BH33" s="84" t="s">
        <v>57</v>
      </c>
    </row>
    <row r="34" spans="1:60" s="13" customFormat="1" ht="89.25" x14ac:dyDescent="0.25">
      <c r="A34" s="84" t="s">
        <v>52</v>
      </c>
      <c r="B34" s="84" t="s">
        <v>58</v>
      </c>
      <c r="C34" s="84" t="s">
        <v>116</v>
      </c>
      <c r="D34" s="84" t="s">
        <v>117</v>
      </c>
      <c r="E34" s="84" t="s">
        <v>118</v>
      </c>
      <c r="F34" s="84" t="s">
        <v>119</v>
      </c>
      <c r="G34" s="84" t="s">
        <v>120</v>
      </c>
      <c r="H34" s="84" t="s">
        <v>121</v>
      </c>
      <c r="I34" s="84" t="s">
        <v>122</v>
      </c>
      <c r="J34" s="85">
        <v>1</v>
      </c>
      <c r="K34" s="85">
        <v>0</v>
      </c>
      <c r="L34" s="84" t="s">
        <v>898</v>
      </c>
      <c r="M34" s="105">
        <v>2021852500012</v>
      </c>
      <c r="N34" s="84" t="s">
        <v>899</v>
      </c>
      <c r="O34" s="85">
        <v>1</v>
      </c>
      <c r="P34" s="85">
        <v>0</v>
      </c>
      <c r="Q34" s="85">
        <v>0</v>
      </c>
      <c r="R34" s="85">
        <v>0</v>
      </c>
      <c r="S34" s="85">
        <v>0</v>
      </c>
      <c r="T34" s="85">
        <v>0</v>
      </c>
      <c r="U34" s="85">
        <v>0</v>
      </c>
      <c r="V34" s="85">
        <v>0</v>
      </c>
      <c r="W34" s="85">
        <v>1</v>
      </c>
      <c r="X34" s="85">
        <v>0</v>
      </c>
      <c r="Y34" s="106">
        <v>0</v>
      </c>
      <c r="Z34" s="106">
        <v>0</v>
      </c>
      <c r="AA34" s="106">
        <v>0</v>
      </c>
      <c r="AB34" s="106">
        <v>0</v>
      </c>
      <c r="AC34" s="106">
        <v>0</v>
      </c>
      <c r="AD34" s="106">
        <v>0</v>
      </c>
      <c r="AE34" s="106">
        <v>0</v>
      </c>
      <c r="AF34" s="106">
        <v>0</v>
      </c>
      <c r="AG34" s="106">
        <v>0</v>
      </c>
      <c r="AH34" s="106">
        <v>0</v>
      </c>
      <c r="AI34" s="106">
        <v>0</v>
      </c>
      <c r="AJ34" s="106">
        <v>0</v>
      </c>
      <c r="AK34" s="106">
        <v>0</v>
      </c>
      <c r="AL34" s="106">
        <v>0</v>
      </c>
      <c r="AM34" s="106">
        <v>0</v>
      </c>
      <c r="AN34" s="106">
        <v>0</v>
      </c>
      <c r="AO34" s="106">
        <v>0</v>
      </c>
      <c r="AP34" s="106">
        <v>0</v>
      </c>
      <c r="AQ34" s="106">
        <v>0</v>
      </c>
      <c r="AR34" s="106">
        <v>0</v>
      </c>
      <c r="AS34" s="106">
        <v>0</v>
      </c>
      <c r="AT34" s="106">
        <v>0</v>
      </c>
      <c r="AU34" s="106">
        <v>0</v>
      </c>
      <c r="AV34" s="106">
        <v>0</v>
      </c>
      <c r="AW34" s="106">
        <v>0</v>
      </c>
      <c r="AX34" s="106">
        <v>0</v>
      </c>
      <c r="AY34" s="106">
        <v>0</v>
      </c>
      <c r="AZ34" s="106">
        <v>0</v>
      </c>
      <c r="BA34" s="106">
        <v>0</v>
      </c>
      <c r="BB34" s="106">
        <v>0</v>
      </c>
      <c r="BC34" s="106">
        <v>0</v>
      </c>
      <c r="BD34" s="106">
        <v>0</v>
      </c>
      <c r="BE34" s="106">
        <f t="shared" si="0"/>
        <v>0</v>
      </c>
      <c r="BF34" s="106">
        <f t="shared" si="0"/>
        <v>0</v>
      </c>
      <c r="BG34" s="84"/>
      <c r="BH34" s="84" t="s">
        <v>57</v>
      </c>
    </row>
    <row r="35" spans="1:60" s="13" customFormat="1" ht="267.75" x14ac:dyDescent="0.25">
      <c r="A35" s="84" t="s">
        <v>52</v>
      </c>
      <c r="B35" s="84" t="s">
        <v>58</v>
      </c>
      <c r="C35" s="84" t="s">
        <v>116</v>
      </c>
      <c r="D35" s="84" t="s">
        <v>117</v>
      </c>
      <c r="E35" s="84" t="s">
        <v>118</v>
      </c>
      <c r="F35" s="84" t="s">
        <v>119</v>
      </c>
      <c r="G35" s="84" t="s">
        <v>126</v>
      </c>
      <c r="H35" s="84" t="s">
        <v>127</v>
      </c>
      <c r="I35" s="84" t="s">
        <v>32</v>
      </c>
      <c r="J35" s="85">
        <v>2</v>
      </c>
      <c r="K35" s="85">
        <v>0</v>
      </c>
      <c r="L35" s="84" t="s">
        <v>900</v>
      </c>
      <c r="M35" s="105">
        <v>2020852500033</v>
      </c>
      <c r="N35" s="84" t="s">
        <v>901</v>
      </c>
      <c r="O35" s="85">
        <v>2</v>
      </c>
      <c r="P35" s="85">
        <v>0</v>
      </c>
      <c r="Q35" s="85">
        <v>0</v>
      </c>
      <c r="R35" s="85">
        <v>0</v>
      </c>
      <c r="S35" s="85">
        <v>0</v>
      </c>
      <c r="T35" s="85">
        <v>0</v>
      </c>
      <c r="U35" s="85">
        <v>0</v>
      </c>
      <c r="V35" s="85">
        <v>0</v>
      </c>
      <c r="W35" s="85">
        <v>2</v>
      </c>
      <c r="X35" s="85">
        <v>0</v>
      </c>
      <c r="Y35" s="106">
        <v>0</v>
      </c>
      <c r="Z35" s="106">
        <v>0</v>
      </c>
      <c r="AA35" s="106">
        <v>0</v>
      </c>
      <c r="AB35" s="106">
        <v>0</v>
      </c>
      <c r="AC35" s="106">
        <v>0</v>
      </c>
      <c r="AD35" s="106">
        <v>0</v>
      </c>
      <c r="AE35" s="106">
        <v>0</v>
      </c>
      <c r="AF35" s="106">
        <v>0</v>
      </c>
      <c r="AG35" s="106">
        <v>0</v>
      </c>
      <c r="AH35" s="106">
        <v>0</v>
      </c>
      <c r="AI35" s="106">
        <v>0</v>
      </c>
      <c r="AJ35" s="106">
        <v>0</v>
      </c>
      <c r="AK35" s="106">
        <v>0</v>
      </c>
      <c r="AL35" s="106">
        <v>0</v>
      </c>
      <c r="AM35" s="106">
        <v>0</v>
      </c>
      <c r="AN35" s="106">
        <v>0</v>
      </c>
      <c r="AO35" s="106">
        <v>0</v>
      </c>
      <c r="AP35" s="106">
        <v>0</v>
      </c>
      <c r="AQ35" s="106">
        <v>0</v>
      </c>
      <c r="AR35" s="106">
        <v>0</v>
      </c>
      <c r="AS35" s="106">
        <v>0</v>
      </c>
      <c r="AT35" s="106">
        <v>0</v>
      </c>
      <c r="AU35" s="106">
        <v>0</v>
      </c>
      <c r="AV35" s="106">
        <v>0</v>
      </c>
      <c r="AW35" s="106">
        <v>0</v>
      </c>
      <c r="AX35" s="106">
        <v>0</v>
      </c>
      <c r="AY35" s="106">
        <v>0</v>
      </c>
      <c r="AZ35" s="106">
        <v>0</v>
      </c>
      <c r="BA35" s="106">
        <v>0</v>
      </c>
      <c r="BB35" s="106">
        <v>0</v>
      </c>
      <c r="BC35" s="106">
        <v>0</v>
      </c>
      <c r="BD35" s="106">
        <v>0</v>
      </c>
      <c r="BE35" s="106">
        <f t="shared" si="0"/>
        <v>0</v>
      </c>
      <c r="BF35" s="106">
        <f t="shared" si="0"/>
        <v>0</v>
      </c>
      <c r="BG35" s="84"/>
      <c r="BH35" s="84" t="s">
        <v>57</v>
      </c>
    </row>
    <row r="36" spans="1:60" s="13" customFormat="1" ht="76.5" x14ac:dyDescent="0.25">
      <c r="A36" s="84" t="s">
        <v>52</v>
      </c>
      <c r="B36" s="84" t="s">
        <v>58</v>
      </c>
      <c r="C36" s="84" t="s">
        <v>116</v>
      </c>
      <c r="D36" s="84" t="s">
        <v>117</v>
      </c>
      <c r="E36" s="84" t="s">
        <v>128</v>
      </c>
      <c r="F36" s="84" t="s">
        <v>119</v>
      </c>
      <c r="G36" s="84" t="s">
        <v>132</v>
      </c>
      <c r="H36" s="84" t="s">
        <v>133</v>
      </c>
      <c r="I36" s="84" t="s">
        <v>131</v>
      </c>
      <c r="J36" s="85">
        <v>150</v>
      </c>
      <c r="K36" s="85">
        <v>48</v>
      </c>
      <c r="L36" s="84" t="s">
        <v>898</v>
      </c>
      <c r="M36" s="105">
        <v>2021852500012</v>
      </c>
      <c r="N36" s="84" t="s">
        <v>899</v>
      </c>
      <c r="O36" s="85">
        <v>52</v>
      </c>
      <c r="P36" s="85">
        <v>0</v>
      </c>
      <c r="Q36" s="85">
        <v>0</v>
      </c>
      <c r="R36" s="85">
        <v>0</v>
      </c>
      <c r="S36" s="85">
        <v>0</v>
      </c>
      <c r="T36" s="85">
        <v>0</v>
      </c>
      <c r="U36" s="85">
        <v>27</v>
      </c>
      <c r="V36" s="85">
        <v>0</v>
      </c>
      <c r="W36" s="85">
        <v>25</v>
      </c>
      <c r="X36" s="85">
        <v>0</v>
      </c>
      <c r="Y36" s="106">
        <v>0</v>
      </c>
      <c r="Z36" s="106">
        <v>0</v>
      </c>
      <c r="AA36" s="106">
        <v>15006223</v>
      </c>
      <c r="AB36" s="106">
        <v>0</v>
      </c>
      <c r="AC36" s="106">
        <v>0</v>
      </c>
      <c r="AD36" s="106">
        <v>0</v>
      </c>
      <c r="AE36" s="106">
        <v>0</v>
      </c>
      <c r="AF36" s="106">
        <v>0</v>
      </c>
      <c r="AG36" s="106">
        <v>0</v>
      </c>
      <c r="AH36" s="106">
        <v>0</v>
      </c>
      <c r="AI36" s="106">
        <v>0</v>
      </c>
      <c r="AJ36" s="106">
        <v>0</v>
      </c>
      <c r="AK36" s="106">
        <v>0</v>
      </c>
      <c r="AL36" s="106">
        <v>0</v>
      </c>
      <c r="AM36" s="106">
        <v>0</v>
      </c>
      <c r="AN36" s="106">
        <v>0</v>
      </c>
      <c r="AO36" s="106">
        <v>0</v>
      </c>
      <c r="AP36" s="106">
        <v>0</v>
      </c>
      <c r="AQ36" s="106">
        <v>0</v>
      </c>
      <c r="AR36" s="106">
        <v>0</v>
      </c>
      <c r="AS36" s="106">
        <v>0</v>
      </c>
      <c r="AT36" s="106">
        <v>0</v>
      </c>
      <c r="AU36" s="106">
        <v>0</v>
      </c>
      <c r="AV36" s="106">
        <v>0</v>
      </c>
      <c r="AW36" s="106">
        <v>0</v>
      </c>
      <c r="AX36" s="106">
        <v>0</v>
      </c>
      <c r="AY36" s="106">
        <v>0</v>
      </c>
      <c r="AZ36" s="106">
        <v>0</v>
      </c>
      <c r="BA36" s="106">
        <v>0</v>
      </c>
      <c r="BB36" s="106">
        <v>0</v>
      </c>
      <c r="BC36" s="106">
        <v>0</v>
      </c>
      <c r="BD36" s="106">
        <v>0</v>
      </c>
      <c r="BE36" s="106">
        <f t="shared" si="0"/>
        <v>15006223</v>
      </c>
      <c r="BF36" s="106">
        <f t="shared" si="0"/>
        <v>0</v>
      </c>
      <c r="BG36" s="84"/>
      <c r="BH36" s="84" t="s">
        <v>57</v>
      </c>
    </row>
    <row r="37" spans="1:60" s="13" customFormat="1" ht="76.5" x14ac:dyDescent="0.25">
      <c r="A37" s="84" t="s">
        <v>52</v>
      </c>
      <c r="B37" s="84" t="s">
        <v>58</v>
      </c>
      <c r="C37" s="84" t="s">
        <v>116</v>
      </c>
      <c r="D37" s="84" t="s">
        <v>117</v>
      </c>
      <c r="E37" s="84" t="s">
        <v>128</v>
      </c>
      <c r="F37" s="84" t="s">
        <v>119</v>
      </c>
      <c r="G37" s="84" t="s">
        <v>134</v>
      </c>
      <c r="H37" s="84" t="s">
        <v>135</v>
      </c>
      <c r="I37" s="84" t="s">
        <v>122</v>
      </c>
      <c r="J37" s="85">
        <v>3</v>
      </c>
      <c r="K37" s="85">
        <v>0</v>
      </c>
      <c r="L37" s="84" t="s">
        <v>858</v>
      </c>
      <c r="M37" s="105" t="s">
        <v>858</v>
      </c>
      <c r="N37" s="84" t="s">
        <v>799</v>
      </c>
      <c r="O37" s="85">
        <v>0</v>
      </c>
      <c r="P37" s="85">
        <v>0</v>
      </c>
      <c r="Q37" s="85">
        <v>0</v>
      </c>
      <c r="R37" s="85">
        <v>0</v>
      </c>
      <c r="S37" s="85">
        <v>0</v>
      </c>
      <c r="T37" s="85">
        <v>0</v>
      </c>
      <c r="U37" s="85">
        <v>0</v>
      </c>
      <c r="V37" s="85">
        <v>0</v>
      </c>
      <c r="W37" s="85">
        <v>0</v>
      </c>
      <c r="X37" s="85">
        <v>0</v>
      </c>
      <c r="Y37" s="106">
        <v>0</v>
      </c>
      <c r="Z37" s="106">
        <v>0</v>
      </c>
      <c r="AA37" s="106">
        <v>0</v>
      </c>
      <c r="AB37" s="106">
        <v>0</v>
      </c>
      <c r="AC37" s="106">
        <v>0</v>
      </c>
      <c r="AD37" s="106">
        <v>0</v>
      </c>
      <c r="AE37" s="106">
        <v>0</v>
      </c>
      <c r="AF37" s="106">
        <v>0</v>
      </c>
      <c r="AG37" s="106">
        <v>0</v>
      </c>
      <c r="AH37" s="106">
        <v>0</v>
      </c>
      <c r="AI37" s="106">
        <v>0</v>
      </c>
      <c r="AJ37" s="106">
        <v>0</v>
      </c>
      <c r="AK37" s="106">
        <v>0</v>
      </c>
      <c r="AL37" s="106">
        <v>0</v>
      </c>
      <c r="AM37" s="106">
        <v>0</v>
      </c>
      <c r="AN37" s="106">
        <v>0</v>
      </c>
      <c r="AO37" s="106">
        <v>0</v>
      </c>
      <c r="AP37" s="106">
        <v>0</v>
      </c>
      <c r="AQ37" s="106">
        <v>0</v>
      </c>
      <c r="AR37" s="106">
        <v>0</v>
      </c>
      <c r="AS37" s="106">
        <v>0</v>
      </c>
      <c r="AT37" s="106">
        <v>0</v>
      </c>
      <c r="AU37" s="106">
        <v>0</v>
      </c>
      <c r="AV37" s="106">
        <v>0</v>
      </c>
      <c r="AW37" s="106">
        <v>0</v>
      </c>
      <c r="AX37" s="106">
        <v>0</v>
      </c>
      <c r="AY37" s="106">
        <v>0</v>
      </c>
      <c r="AZ37" s="106">
        <v>0</v>
      </c>
      <c r="BA37" s="106">
        <v>0</v>
      </c>
      <c r="BB37" s="106">
        <v>0</v>
      </c>
      <c r="BC37" s="106">
        <v>0</v>
      </c>
      <c r="BD37" s="106">
        <v>0</v>
      </c>
      <c r="BE37" s="106">
        <f t="shared" si="0"/>
        <v>0</v>
      </c>
      <c r="BF37" s="106">
        <f t="shared" si="0"/>
        <v>0</v>
      </c>
      <c r="BG37" s="84"/>
      <c r="BH37" s="84" t="s">
        <v>57</v>
      </c>
    </row>
    <row r="38" spans="1:60" s="13" customFormat="1" ht="114.75" x14ac:dyDescent="0.25">
      <c r="A38" s="84" t="s">
        <v>52</v>
      </c>
      <c r="B38" s="84" t="s">
        <v>58</v>
      </c>
      <c r="C38" s="84" t="s">
        <v>116</v>
      </c>
      <c r="D38" s="84" t="s">
        <v>117</v>
      </c>
      <c r="E38" s="84" t="s">
        <v>136</v>
      </c>
      <c r="F38" s="84" t="s">
        <v>119</v>
      </c>
      <c r="G38" s="84" t="s">
        <v>137</v>
      </c>
      <c r="H38" s="84" t="s">
        <v>138</v>
      </c>
      <c r="I38" s="84" t="s">
        <v>65</v>
      </c>
      <c r="J38" s="85">
        <v>14</v>
      </c>
      <c r="K38" s="85">
        <v>15</v>
      </c>
      <c r="L38" s="84" t="s">
        <v>858</v>
      </c>
      <c r="M38" s="105" t="s">
        <v>858</v>
      </c>
      <c r="N38" s="84" t="s">
        <v>799</v>
      </c>
      <c r="O38" s="85">
        <v>0</v>
      </c>
      <c r="P38" s="85">
        <v>0</v>
      </c>
      <c r="Q38" s="85">
        <v>0</v>
      </c>
      <c r="R38" s="85">
        <v>0</v>
      </c>
      <c r="S38" s="85">
        <v>0</v>
      </c>
      <c r="T38" s="85">
        <v>0</v>
      </c>
      <c r="U38" s="85">
        <v>0</v>
      </c>
      <c r="V38" s="85">
        <v>0</v>
      </c>
      <c r="W38" s="85">
        <v>0</v>
      </c>
      <c r="X38" s="85">
        <v>0</v>
      </c>
      <c r="Y38" s="106">
        <v>0</v>
      </c>
      <c r="Z38" s="106">
        <v>0</v>
      </c>
      <c r="AA38" s="106">
        <v>0</v>
      </c>
      <c r="AB38" s="106">
        <v>0</v>
      </c>
      <c r="AC38" s="106">
        <v>0</v>
      </c>
      <c r="AD38" s="106">
        <v>0</v>
      </c>
      <c r="AE38" s="106">
        <v>0</v>
      </c>
      <c r="AF38" s="106">
        <v>0</v>
      </c>
      <c r="AG38" s="106">
        <v>0</v>
      </c>
      <c r="AH38" s="106">
        <v>0</v>
      </c>
      <c r="AI38" s="106">
        <v>0</v>
      </c>
      <c r="AJ38" s="106">
        <v>0</v>
      </c>
      <c r="AK38" s="106">
        <v>0</v>
      </c>
      <c r="AL38" s="106">
        <v>0</v>
      </c>
      <c r="AM38" s="106">
        <v>0</v>
      </c>
      <c r="AN38" s="106">
        <v>0</v>
      </c>
      <c r="AO38" s="106">
        <v>0</v>
      </c>
      <c r="AP38" s="106">
        <v>0</v>
      </c>
      <c r="AQ38" s="106">
        <v>0</v>
      </c>
      <c r="AR38" s="106">
        <v>0</v>
      </c>
      <c r="AS38" s="106">
        <v>0</v>
      </c>
      <c r="AT38" s="106">
        <v>0</v>
      </c>
      <c r="AU38" s="106">
        <v>0</v>
      </c>
      <c r="AV38" s="106">
        <v>0</v>
      </c>
      <c r="AW38" s="106">
        <v>0</v>
      </c>
      <c r="AX38" s="106">
        <v>0</v>
      </c>
      <c r="AY38" s="106">
        <v>0</v>
      </c>
      <c r="AZ38" s="106">
        <v>0</v>
      </c>
      <c r="BA38" s="106">
        <v>0</v>
      </c>
      <c r="BB38" s="106">
        <v>0</v>
      </c>
      <c r="BC38" s="106">
        <v>0</v>
      </c>
      <c r="BD38" s="106">
        <v>0</v>
      </c>
      <c r="BE38" s="106">
        <f t="shared" si="0"/>
        <v>0</v>
      </c>
      <c r="BF38" s="106">
        <f t="shared" si="0"/>
        <v>0</v>
      </c>
      <c r="BG38" s="84"/>
      <c r="BH38" s="84" t="s">
        <v>57</v>
      </c>
    </row>
    <row r="39" spans="1:60" s="13" customFormat="1" ht="267.75" x14ac:dyDescent="0.25">
      <c r="A39" s="84" t="s">
        <v>52</v>
      </c>
      <c r="B39" s="84" t="s">
        <v>58</v>
      </c>
      <c r="C39" s="84" t="s">
        <v>116</v>
      </c>
      <c r="D39" s="84" t="s">
        <v>117</v>
      </c>
      <c r="E39" s="84" t="s">
        <v>136</v>
      </c>
      <c r="F39" s="84" t="s">
        <v>119</v>
      </c>
      <c r="G39" s="84" t="s">
        <v>139</v>
      </c>
      <c r="H39" s="84" t="s">
        <v>140</v>
      </c>
      <c r="I39" s="84" t="s">
        <v>122</v>
      </c>
      <c r="J39" s="85">
        <v>4</v>
      </c>
      <c r="K39" s="85">
        <v>1</v>
      </c>
      <c r="L39" s="84" t="s">
        <v>900</v>
      </c>
      <c r="M39" s="105">
        <v>2020852500033</v>
      </c>
      <c r="N39" s="84" t="s">
        <v>901</v>
      </c>
      <c r="O39" s="85">
        <v>1</v>
      </c>
      <c r="P39" s="85">
        <v>0</v>
      </c>
      <c r="Q39" s="85">
        <v>0</v>
      </c>
      <c r="R39" s="85">
        <v>0</v>
      </c>
      <c r="S39" s="85">
        <v>0</v>
      </c>
      <c r="T39" s="85">
        <v>0</v>
      </c>
      <c r="U39" s="85">
        <v>1</v>
      </c>
      <c r="V39" s="85">
        <v>0</v>
      </c>
      <c r="W39" s="85">
        <v>0</v>
      </c>
      <c r="X39" s="85">
        <v>0</v>
      </c>
      <c r="Y39" s="106">
        <v>0</v>
      </c>
      <c r="Z39" s="106">
        <v>0</v>
      </c>
      <c r="AA39" s="106">
        <v>0</v>
      </c>
      <c r="AB39" s="106">
        <v>0</v>
      </c>
      <c r="AC39" s="106">
        <v>0</v>
      </c>
      <c r="AD39" s="106">
        <v>0</v>
      </c>
      <c r="AE39" s="106">
        <v>0</v>
      </c>
      <c r="AF39" s="106">
        <v>0</v>
      </c>
      <c r="AG39" s="106">
        <v>0</v>
      </c>
      <c r="AH39" s="106">
        <v>0</v>
      </c>
      <c r="AI39" s="106">
        <v>0</v>
      </c>
      <c r="AJ39" s="106">
        <v>0</v>
      </c>
      <c r="AK39" s="106">
        <v>0</v>
      </c>
      <c r="AL39" s="106">
        <v>0</v>
      </c>
      <c r="AM39" s="106">
        <v>0</v>
      </c>
      <c r="AN39" s="106">
        <v>0</v>
      </c>
      <c r="AO39" s="106">
        <v>0</v>
      </c>
      <c r="AP39" s="106">
        <v>0</v>
      </c>
      <c r="AQ39" s="106">
        <v>0</v>
      </c>
      <c r="AR39" s="106">
        <v>0</v>
      </c>
      <c r="AS39" s="106">
        <v>0</v>
      </c>
      <c r="AT39" s="106">
        <v>0</v>
      </c>
      <c r="AU39" s="106">
        <v>0</v>
      </c>
      <c r="AV39" s="106">
        <v>0</v>
      </c>
      <c r="AW39" s="106">
        <v>0</v>
      </c>
      <c r="AX39" s="106">
        <v>0</v>
      </c>
      <c r="AY39" s="106">
        <v>0</v>
      </c>
      <c r="AZ39" s="106">
        <v>0</v>
      </c>
      <c r="BA39" s="106">
        <v>0</v>
      </c>
      <c r="BB39" s="106">
        <v>0</v>
      </c>
      <c r="BC39" s="106">
        <v>0</v>
      </c>
      <c r="BD39" s="106">
        <v>0</v>
      </c>
      <c r="BE39" s="106">
        <f t="shared" si="0"/>
        <v>0</v>
      </c>
      <c r="BF39" s="106">
        <f t="shared" si="0"/>
        <v>0</v>
      </c>
      <c r="BG39" s="84"/>
      <c r="BH39" s="84" t="s">
        <v>57</v>
      </c>
    </row>
    <row r="40" spans="1:60" s="13" customFormat="1" ht="102" x14ac:dyDescent="0.25">
      <c r="A40" s="84" t="s">
        <v>52</v>
      </c>
      <c r="B40" s="84" t="s">
        <v>58</v>
      </c>
      <c r="C40" s="84" t="s">
        <v>116</v>
      </c>
      <c r="D40" s="84" t="s">
        <v>117</v>
      </c>
      <c r="E40" s="84" t="s">
        <v>141</v>
      </c>
      <c r="F40" s="84" t="s">
        <v>119</v>
      </c>
      <c r="G40" s="84" t="s">
        <v>142</v>
      </c>
      <c r="H40" s="84" t="s">
        <v>143</v>
      </c>
      <c r="I40" s="84" t="s">
        <v>144</v>
      </c>
      <c r="J40" s="85">
        <v>3</v>
      </c>
      <c r="K40" s="85">
        <v>3</v>
      </c>
      <c r="L40" s="84" t="s">
        <v>858</v>
      </c>
      <c r="M40" s="105" t="s">
        <v>858</v>
      </c>
      <c r="N40" s="84" t="s">
        <v>799</v>
      </c>
      <c r="O40" s="85">
        <v>0</v>
      </c>
      <c r="P40" s="85">
        <v>0</v>
      </c>
      <c r="Q40" s="85">
        <v>0</v>
      </c>
      <c r="R40" s="85">
        <v>0</v>
      </c>
      <c r="S40" s="85">
        <v>0</v>
      </c>
      <c r="T40" s="85">
        <v>0</v>
      </c>
      <c r="U40" s="85">
        <v>0</v>
      </c>
      <c r="V40" s="85">
        <v>0</v>
      </c>
      <c r="W40" s="85">
        <v>0</v>
      </c>
      <c r="X40" s="85">
        <v>0</v>
      </c>
      <c r="Y40" s="106">
        <v>0</v>
      </c>
      <c r="Z40" s="106">
        <v>0</v>
      </c>
      <c r="AA40" s="106">
        <v>0</v>
      </c>
      <c r="AB40" s="106">
        <v>0</v>
      </c>
      <c r="AC40" s="106">
        <v>0</v>
      </c>
      <c r="AD40" s="106">
        <v>0</v>
      </c>
      <c r="AE40" s="106">
        <v>0</v>
      </c>
      <c r="AF40" s="106">
        <v>0</v>
      </c>
      <c r="AG40" s="106">
        <v>0</v>
      </c>
      <c r="AH40" s="106">
        <v>0</v>
      </c>
      <c r="AI40" s="106">
        <v>0</v>
      </c>
      <c r="AJ40" s="106">
        <v>0</v>
      </c>
      <c r="AK40" s="106">
        <v>0</v>
      </c>
      <c r="AL40" s="106">
        <v>0</v>
      </c>
      <c r="AM40" s="106">
        <v>0</v>
      </c>
      <c r="AN40" s="106">
        <v>0</v>
      </c>
      <c r="AO40" s="106">
        <v>0</v>
      </c>
      <c r="AP40" s="106">
        <v>0</v>
      </c>
      <c r="AQ40" s="106">
        <v>0</v>
      </c>
      <c r="AR40" s="106">
        <v>0</v>
      </c>
      <c r="AS40" s="106">
        <v>0</v>
      </c>
      <c r="AT40" s="106">
        <v>0</v>
      </c>
      <c r="AU40" s="106">
        <v>0</v>
      </c>
      <c r="AV40" s="106">
        <v>0</v>
      </c>
      <c r="AW40" s="106">
        <v>0</v>
      </c>
      <c r="AX40" s="106">
        <v>0</v>
      </c>
      <c r="AY40" s="106">
        <v>0</v>
      </c>
      <c r="AZ40" s="106">
        <v>0</v>
      </c>
      <c r="BA40" s="106">
        <v>0</v>
      </c>
      <c r="BB40" s="106">
        <v>0</v>
      </c>
      <c r="BC40" s="106">
        <v>0</v>
      </c>
      <c r="BD40" s="106">
        <v>0</v>
      </c>
      <c r="BE40" s="106">
        <f t="shared" si="0"/>
        <v>0</v>
      </c>
      <c r="BF40" s="106">
        <f t="shared" si="0"/>
        <v>0</v>
      </c>
      <c r="BG40" s="84"/>
      <c r="BH40" s="84" t="s">
        <v>57</v>
      </c>
    </row>
    <row r="41" spans="1:60" s="13" customFormat="1" ht="127.5" x14ac:dyDescent="0.25">
      <c r="A41" s="84" t="s">
        <v>52</v>
      </c>
      <c r="B41" s="84" t="s">
        <v>58</v>
      </c>
      <c r="C41" s="84" t="s">
        <v>116</v>
      </c>
      <c r="D41" s="84" t="s">
        <v>117</v>
      </c>
      <c r="E41" s="84" t="s">
        <v>141</v>
      </c>
      <c r="F41" s="84" t="s">
        <v>119</v>
      </c>
      <c r="G41" s="84" t="s">
        <v>145</v>
      </c>
      <c r="H41" s="84" t="s">
        <v>146</v>
      </c>
      <c r="I41" s="84" t="s">
        <v>144</v>
      </c>
      <c r="J41" s="85">
        <v>2</v>
      </c>
      <c r="K41" s="85">
        <v>0</v>
      </c>
      <c r="L41" s="84" t="s">
        <v>858</v>
      </c>
      <c r="M41" s="105" t="s">
        <v>858</v>
      </c>
      <c r="N41" s="84" t="s">
        <v>799</v>
      </c>
      <c r="O41" s="85">
        <v>0</v>
      </c>
      <c r="P41" s="85">
        <v>0</v>
      </c>
      <c r="Q41" s="85">
        <v>0</v>
      </c>
      <c r="R41" s="85">
        <v>0</v>
      </c>
      <c r="S41" s="85">
        <v>0</v>
      </c>
      <c r="T41" s="85">
        <v>0</v>
      </c>
      <c r="U41" s="85">
        <v>0</v>
      </c>
      <c r="V41" s="85">
        <v>0</v>
      </c>
      <c r="W41" s="85">
        <v>0</v>
      </c>
      <c r="X41" s="85">
        <v>0</v>
      </c>
      <c r="Y41" s="106">
        <v>0</v>
      </c>
      <c r="Z41" s="106">
        <v>0</v>
      </c>
      <c r="AA41" s="106">
        <v>0</v>
      </c>
      <c r="AB41" s="106">
        <v>0</v>
      </c>
      <c r="AC41" s="106">
        <v>0</v>
      </c>
      <c r="AD41" s="106">
        <v>0</v>
      </c>
      <c r="AE41" s="106">
        <v>0</v>
      </c>
      <c r="AF41" s="106">
        <v>0</v>
      </c>
      <c r="AG41" s="106">
        <v>0</v>
      </c>
      <c r="AH41" s="106">
        <v>0</v>
      </c>
      <c r="AI41" s="106">
        <v>0</v>
      </c>
      <c r="AJ41" s="106">
        <v>0</v>
      </c>
      <c r="AK41" s="106">
        <v>0</v>
      </c>
      <c r="AL41" s="106">
        <v>0</v>
      </c>
      <c r="AM41" s="106">
        <v>0</v>
      </c>
      <c r="AN41" s="106">
        <v>0</v>
      </c>
      <c r="AO41" s="106">
        <v>0</v>
      </c>
      <c r="AP41" s="106">
        <v>0</v>
      </c>
      <c r="AQ41" s="106">
        <v>0</v>
      </c>
      <c r="AR41" s="106">
        <v>0</v>
      </c>
      <c r="AS41" s="106">
        <v>0</v>
      </c>
      <c r="AT41" s="106">
        <v>0</v>
      </c>
      <c r="AU41" s="106">
        <v>0</v>
      </c>
      <c r="AV41" s="106">
        <v>0</v>
      </c>
      <c r="AW41" s="106">
        <v>0</v>
      </c>
      <c r="AX41" s="106">
        <v>0</v>
      </c>
      <c r="AY41" s="106">
        <v>0</v>
      </c>
      <c r="AZ41" s="106">
        <v>0</v>
      </c>
      <c r="BA41" s="106">
        <v>0</v>
      </c>
      <c r="BB41" s="106">
        <v>0</v>
      </c>
      <c r="BC41" s="106">
        <v>0</v>
      </c>
      <c r="BD41" s="106">
        <v>0</v>
      </c>
      <c r="BE41" s="106">
        <f t="shared" si="0"/>
        <v>0</v>
      </c>
      <c r="BF41" s="106">
        <f t="shared" si="0"/>
        <v>0</v>
      </c>
      <c r="BG41" s="84"/>
      <c r="BH41" s="84" t="s">
        <v>57</v>
      </c>
    </row>
    <row r="42" spans="1:60" s="13" customFormat="1" ht="267.75" x14ac:dyDescent="0.25">
      <c r="A42" s="84" t="s">
        <v>52</v>
      </c>
      <c r="B42" s="84" t="s">
        <v>58</v>
      </c>
      <c r="C42" s="84" t="s">
        <v>116</v>
      </c>
      <c r="D42" s="84" t="s">
        <v>147</v>
      </c>
      <c r="E42" s="84" t="s">
        <v>148</v>
      </c>
      <c r="F42" s="84" t="s">
        <v>149</v>
      </c>
      <c r="G42" s="84" t="s">
        <v>150</v>
      </c>
      <c r="H42" s="84" t="s">
        <v>151</v>
      </c>
      <c r="I42" s="84" t="s">
        <v>144</v>
      </c>
      <c r="J42" s="85">
        <v>40</v>
      </c>
      <c r="K42" s="85">
        <v>31</v>
      </c>
      <c r="L42" s="84" t="s">
        <v>900</v>
      </c>
      <c r="M42" s="105">
        <v>2020852500033</v>
      </c>
      <c r="N42" s="84" t="s">
        <v>901</v>
      </c>
      <c r="O42" s="85">
        <v>9</v>
      </c>
      <c r="P42" s="85">
        <v>0</v>
      </c>
      <c r="Q42" s="85">
        <v>0</v>
      </c>
      <c r="R42" s="85">
        <v>0</v>
      </c>
      <c r="S42" s="85">
        <v>0</v>
      </c>
      <c r="T42" s="85">
        <v>0</v>
      </c>
      <c r="U42" s="85">
        <v>9</v>
      </c>
      <c r="V42" s="85">
        <v>0</v>
      </c>
      <c r="W42" s="85">
        <v>0</v>
      </c>
      <c r="X42" s="85">
        <v>0</v>
      </c>
      <c r="Y42" s="106">
        <v>20000000</v>
      </c>
      <c r="Z42" s="106">
        <v>0</v>
      </c>
      <c r="AA42" s="106">
        <v>0</v>
      </c>
      <c r="AB42" s="106">
        <v>0</v>
      </c>
      <c r="AC42" s="106">
        <v>0</v>
      </c>
      <c r="AD42" s="106">
        <v>0</v>
      </c>
      <c r="AE42" s="106">
        <v>0</v>
      </c>
      <c r="AF42" s="106">
        <v>0</v>
      </c>
      <c r="AG42" s="106">
        <v>0</v>
      </c>
      <c r="AH42" s="106">
        <v>0</v>
      </c>
      <c r="AI42" s="106">
        <v>0</v>
      </c>
      <c r="AJ42" s="106">
        <v>0</v>
      </c>
      <c r="AK42" s="106">
        <v>0</v>
      </c>
      <c r="AL42" s="106">
        <v>0</v>
      </c>
      <c r="AM42" s="106">
        <v>0</v>
      </c>
      <c r="AN42" s="106">
        <v>0</v>
      </c>
      <c r="AO42" s="106">
        <v>0</v>
      </c>
      <c r="AP42" s="106">
        <v>0</v>
      </c>
      <c r="AQ42" s="106">
        <v>0</v>
      </c>
      <c r="AR42" s="106">
        <v>0</v>
      </c>
      <c r="AS42" s="106">
        <v>0</v>
      </c>
      <c r="AT42" s="106">
        <v>0</v>
      </c>
      <c r="AU42" s="106">
        <v>0</v>
      </c>
      <c r="AV42" s="106">
        <v>0</v>
      </c>
      <c r="AW42" s="106">
        <v>0</v>
      </c>
      <c r="AX42" s="106">
        <v>0</v>
      </c>
      <c r="AY42" s="106">
        <v>0</v>
      </c>
      <c r="AZ42" s="106">
        <v>0</v>
      </c>
      <c r="BA42" s="106">
        <v>0</v>
      </c>
      <c r="BB42" s="106">
        <v>0</v>
      </c>
      <c r="BC42" s="106">
        <v>0</v>
      </c>
      <c r="BD42" s="106">
        <v>0</v>
      </c>
      <c r="BE42" s="106">
        <f t="shared" si="0"/>
        <v>20000000</v>
      </c>
      <c r="BF42" s="106">
        <f t="shared" si="0"/>
        <v>0</v>
      </c>
      <c r="BG42" s="84"/>
      <c r="BH42" s="84" t="s">
        <v>57</v>
      </c>
    </row>
    <row r="43" spans="1:60" s="13" customFormat="1" ht="267.75" x14ac:dyDescent="0.25">
      <c r="A43" s="84" t="s">
        <v>52</v>
      </c>
      <c r="B43" s="84" t="s">
        <v>58</v>
      </c>
      <c r="C43" s="84" t="s">
        <v>116</v>
      </c>
      <c r="D43" s="84" t="s">
        <v>147</v>
      </c>
      <c r="E43" s="84" t="s">
        <v>148</v>
      </c>
      <c r="F43" s="84" t="s">
        <v>149</v>
      </c>
      <c r="G43" s="84" t="s">
        <v>152</v>
      </c>
      <c r="H43" s="84" t="s">
        <v>153</v>
      </c>
      <c r="I43" s="84" t="s">
        <v>144</v>
      </c>
      <c r="J43" s="85">
        <v>40</v>
      </c>
      <c r="K43" s="85">
        <v>4</v>
      </c>
      <c r="L43" s="84" t="s">
        <v>900</v>
      </c>
      <c r="M43" s="105">
        <v>2020852500033</v>
      </c>
      <c r="N43" s="84" t="s">
        <v>901</v>
      </c>
      <c r="O43" s="85">
        <v>10</v>
      </c>
      <c r="P43" s="85">
        <v>0</v>
      </c>
      <c r="Q43" s="85">
        <v>0</v>
      </c>
      <c r="R43" s="85">
        <v>0</v>
      </c>
      <c r="S43" s="85">
        <v>0</v>
      </c>
      <c r="T43" s="85">
        <v>0</v>
      </c>
      <c r="U43" s="85">
        <v>5</v>
      </c>
      <c r="V43" s="85">
        <v>0</v>
      </c>
      <c r="W43" s="85">
        <v>5</v>
      </c>
      <c r="X43" s="85">
        <v>0</v>
      </c>
      <c r="Y43" s="106">
        <v>10000000</v>
      </c>
      <c r="Z43" s="106">
        <v>0</v>
      </c>
      <c r="AA43" s="106">
        <v>0</v>
      </c>
      <c r="AB43" s="106">
        <v>0</v>
      </c>
      <c r="AC43" s="106">
        <v>0</v>
      </c>
      <c r="AD43" s="106">
        <v>0</v>
      </c>
      <c r="AE43" s="106">
        <v>0</v>
      </c>
      <c r="AF43" s="106">
        <v>0</v>
      </c>
      <c r="AG43" s="106">
        <v>0</v>
      </c>
      <c r="AH43" s="106">
        <v>0</v>
      </c>
      <c r="AI43" s="106">
        <v>0</v>
      </c>
      <c r="AJ43" s="106">
        <v>0</v>
      </c>
      <c r="AK43" s="106">
        <v>0</v>
      </c>
      <c r="AL43" s="106">
        <v>0</v>
      </c>
      <c r="AM43" s="106">
        <v>0</v>
      </c>
      <c r="AN43" s="106">
        <v>0</v>
      </c>
      <c r="AO43" s="106">
        <v>0</v>
      </c>
      <c r="AP43" s="106">
        <v>0</v>
      </c>
      <c r="AQ43" s="106">
        <v>0</v>
      </c>
      <c r="AR43" s="106">
        <v>0</v>
      </c>
      <c r="AS43" s="106">
        <v>0</v>
      </c>
      <c r="AT43" s="106">
        <v>0</v>
      </c>
      <c r="AU43" s="106">
        <v>0</v>
      </c>
      <c r="AV43" s="106">
        <v>0</v>
      </c>
      <c r="AW43" s="106">
        <v>0</v>
      </c>
      <c r="AX43" s="106">
        <v>0</v>
      </c>
      <c r="AY43" s="106">
        <v>0</v>
      </c>
      <c r="AZ43" s="106">
        <v>0</v>
      </c>
      <c r="BA43" s="106">
        <v>0</v>
      </c>
      <c r="BB43" s="106">
        <v>0</v>
      </c>
      <c r="BC43" s="106">
        <v>0</v>
      </c>
      <c r="BD43" s="106">
        <v>0</v>
      </c>
      <c r="BE43" s="106">
        <f t="shared" si="0"/>
        <v>10000000</v>
      </c>
      <c r="BF43" s="106">
        <f t="shared" si="0"/>
        <v>0</v>
      </c>
      <c r="BG43" s="84"/>
      <c r="BH43" s="84" t="s">
        <v>57</v>
      </c>
    </row>
    <row r="44" spans="1:60" s="13" customFormat="1" ht="267.75" x14ac:dyDescent="0.25">
      <c r="A44" s="84" t="s">
        <v>52</v>
      </c>
      <c r="B44" s="84" t="s">
        <v>58</v>
      </c>
      <c r="C44" s="84" t="s">
        <v>116</v>
      </c>
      <c r="D44" s="84" t="s">
        <v>147</v>
      </c>
      <c r="E44" s="84" t="s">
        <v>148</v>
      </c>
      <c r="F44" s="84" t="s">
        <v>149</v>
      </c>
      <c r="G44" s="84" t="s">
        <v>154</v>
      </c>
      <c r="H44" s="84" t="s">
        <v>155</v>
      </c>
      <c r="I44" s="84" t="s">
        <v>144</v>
      </c>
      <c r="J44" s="85">
        <v>40</v>
      </c>
      <c r="K44" s="85">
        <v>0</v>
      </c>
      <c r="L44" s="84" t="s">
        <v>900</v>
      </c>
      <c r="M44" s="105">
        <v>2020852500033</v>
      </c>
      <c r="N44" s="84" t="s">
        <v>901</v>
      </c>
      <c r="O44" s="85">
        <v>10</v>
      </c>
      <c r="P44" s="85">
        <v>0</v>
      </c>
      <c r="Q44" s="85">
        <v>0</v>
      </c>
      <c r="R44" s="85">
        <v>0</v>
      </c>
      <c r="S44" s="85">
        <v>0</v>
      </c>
      <c r="T44" s="85">
        <v>0</v>
      </c>
      <c r="U44" s="85">
        <v>5</v>
      </c>
      <c r="V44" s="85">
        <v>0</v>
      </c>
      <c r="W44" s="85">
        <v>5</v>
      </c>
      <c r="X44" s="85">
        <v>0</v>
      </c>
      <c r="Y44" s="106">
        <v>0</v>
      </c>
      <c r="Z44" s="106">
        <v>0</v>
      </c>
      <c r="AA44" s="106">
        <v>0</v>
      </c>
      <c r="AB44" s="106">
        <v>0</v>
      </c>
      <c r="AC44" s="106">
        <v>0</v>
      </c>
      <c r="AD44" s="106">
        <v>0</v>
      </c>
      <c r="AE44" s="106">
        <v>0</v>
      </c>
      <c r="AF44" s="106">
        <v>0</v>
      </c>
      <c r="AG44" s="106">
        <v>0</v>
      </c>
      <c r="AH44" s="106">
        <v>0</v>
      </c>
      <c r="AI44" s="106">
        <v>0</v>
      </c>
      <c r="AJ44" s="106">
        <v>0</v>
      </c>
      <c r="AK44" s="106">
        <v>0</v>
      </c>
      <c r="AL44" s="106">
        <v>0</v>
      </c>
      <c r="AM44" s="106">
        <v>0</v>
      </c>
      <c r="AN44" s="106">
        <v>0</v>
      </c>
      <c r="AO44" s="106">
        <v>0</v>
      </c>
      <c r="AP44" s="106">
        <v>0</v>
      </c>
      <c r="AQ44" s="106">
        <v>0</v>
      </c>
      <c r="AR44" s="106">
        <v>0</v>
      </c>
      <c r="AS44" s="106">
        <v>0</v>
      </c>
      <c r="AT44" s="106">
        <v>0</v>
      </c>
      <c r="AU44" s="106">
        <v>0</v>
      </c>
      <c r="AV44" s="106">
        <v>0</v>
      </c>
      <c r="AW44" s="106">
        <v>0</v>
      </c>
      <c r="AX44" s="106">
        <v>0</v>
      </c>
      <c r="AY44" s="106">
        <v>0</v>
      </c>
      <c r="AZ44" s="106">
        <v>0</v>
      </c>
      <c r="BA44" s="106">
        <v>0</v>
      </c>
      <c r="BB44" s="106">
        <v>0</v>
      </c>
      <c r="BC44" s="106">
        <v>0</v>
      </c>
      <c r="BD44" s="106">
        <v>0</v>
      </c>
      <c r="BE44" s="106">
        <f t="shared" si="0"/>
        <v>0</v>
      </c>
      <c r="BF44" s="106">
        <f t="shared" si="0"/>
        <v>0</v>
      </c>
      <c r="BG44" s="84"/>
      <c r="BH44" s="84" t="s">
        <v>57</v>
      </c>
    </row>
    <row r="45" spans="1:60" s="13" customFormat="1" ht="267.75" x14ac:dyDescent="0.25">
      <c r="A45" s="84" t="s">
        <v>52</v>
      </c>
      <c r="B45" s="84" t="s">
        <v>58</v>
      </c>
      <c r="C45" s="84" t="s">
        <v>116</v>
      </c>
      <c r="D45" s="84" t="s">
        <v>147</v>
      </c>
      <c r="E45" s="84" t="s">
        <v>148</v>
      </c>
      <c r="F45" s="84" t="s">
        <v>149</v>
      </c>
      <c r="G45" s="84" t="s">
        <v>156</v>
      </c>
      <c r="H45" s="84" t="s">
        <v>157</v>
      </c>
      <c r="I45" s="84" t="s">
        <v>144</v>
      </c>
      <c r="J45" s="85">
        <v>40</v>
      </c>
      <c r="K45" s="85">
        <v>0</v>
      </c>
      <c r="L45" s="84" t="s">
        <v>900</v>
      </c>
      <c r="M45" s="105">
        <v>2020852500033</v>
      </c>
      <c r="N45" s="84" t="s">
        <v>901</v>
      </c>
      <c r="O45" s="85">
        <v>10</v>
      </c>
      <c r="P45" s="85">
        <v>0</v>
      </c>
      <c r="Q45" s="85">
        <v>0</v>
      </c>
      <c r="R45" s="85">
        <v>0</v>
      </c>
      <c r="S45" s="85">
        <v>0</v>
      </c>
      <c r="T45" s="85">
        <v>0</v>
      </c>
      <c r="U45" s="85">
        <v>5</v>
      </c>
      <c r="V45" s="85">
        <v>0</v>
      </c>
      <c r="W45" s="85">
        <v>5</v>
      </c>
      <c r="X45" s="85">
        <v>0</v>
      </c>
      <c r="Y45" s="106">
        <v>0</v>
      </c>
      <c r="Z45" s="106">
        <v>0</v>
      </c>
      <c r="AA45" s="106">
        <v>0</v>
      </c>
      <c r="AB45" s="106">
        <v>0</v>
      </c>
      <c r="AC45" s="106">
        <v>0</v>
      </c>
      <c r="AD45" s="106">
        <v>0</v>
      </c>
      <c r="AE45" s="106">
        <v>0</v>
      </c>
      <c r="AF45" s="106">
        <v>0</v>
      </c>
      <c r="AG45" s="106">
        <v>0</v>
      </c>
      <c r="AH45" s="106">
        <v>0</v>
      </c>
      <c r="AI45" s="106">
        <v>0</v>
      </c>
      <c r="AJ45" s="106">
        <v>0</v>
      </c>
      <c r="AK45" s="106">
        <v>0</v>
      </c>
      <c r="AL45" s="106">
        <v>0</v>
      </c>
      <c r="AM45" s="106">
        <v>0</v>
      </c>
      <c r="AN45" s="106">
        <v>0</v>
      </c>
      <c r="AO45" s="106">
        <v>0</v>
      </c>
      <c r="AP45" s="106">
        <v>0</v>
      </c>
      <c r="AQ45" s="106">
        <v>0</v>
      </c>
      <c r="AR45" s="106">
        <v>0</v>
      </c>
      <c r="AS45" s="106">
        <v>0</v>
      </c>
      <c r="AT45" s="106">
        <v>0</v>
      </c>
      <c r="AU45" s="106">
        <v>0</v>
      </c>
      <c r="AV45" s="106">
        <v>0</v>
      </c>
      <c r="AW45" s="106">
        <v>0</v>
      </c>
      <c r="AX45" s="106">
        <v>0</v>
      </c>
      <c r="AY45" s="106">
        <v>0</v>
      </c>
      <c r="AZ45" s="106">
        <v>0</v>
      </c>
      <c r="BA45" s="106">
        <v>0</v>
      </c>
      <c r="BB45" s="106">
        <v>0</v>
      </c>
      <c r="BC45" s="106">
        <v>0</v>
      </c>
      <c r="BD45" s="106">
        <v>0</v>
      </c>
      <c r="BE45" s="106">
        <f t="shared" si="0"/>
        <v>0</v>
      </c>
      <c r="BF45" s="106">
        <f t="shared" si="0"/>
        <v>0</v>
      </c>
      <c r="BG45" s="84"/>
      <c r="BH45" s="84" t="s">
        <v>57</v>
      </c>
    </row>
    <row r="46" spans="1:60" s="13" customFormat="1" ht="267.75" x14ac:dyDescent="0.25">
      <c r="A46" s="84" t="s">
        <v>52</v>
      </c>
      <c r="B46" s="84" t="s">
        <v>58</v>
      </c>
      <c r="C46" s="84" t="s">
        <v>116</v>
      </c>
      <c r="D46" s="84" t="s">
        <v>147</v>
      </c>
      <c r="E46" s="84" t="s">
        <v>148</v>
      </c>
      <c r="F46" s="84" t="s">
        <v>149</v>
      </c>
      <c r="G46" s="84" t="s">
        <v>158</v>
      </c>
      <c r="H46" s="84" t="s">
        <v>159</v>
      </c>
      <c r="I46" s="84" t="s">
        <v>144</v>
      </c>
      <c r="J46" s="85">
        <v>10</v>
      </c>
      <c r="K46" s="85">
        <v>0</v>
      </c>
      <c r="L46" s="84" t="s">
        <v>900</v>
      </c>
      <c r="M46" s="105">
        <v>2020852500033</v>
      </c>
      <c r="N46" s="84" t="s">
        <v>901</v>
      </c>
      <c r="O46" s="85">
        <v>2</v>
      </c>
      <c r="P46" s="85">
        <v>0</v>
      </c>
      <c r="Q46" s="85">
        <v>0</v>
      </c>
      <c r="R46" s="85">
        <v>0</v>
      </c>
      <c r="S46" s="85">
        <v>0</v>
      </c>
      <c r="T46" s="85">
        <v>0</v>
      </c>
      <c r="U46" s="85">
        <v>1</v>
      </c>
      <c r="V46" s="85">
        <v>0</v>
      </c>
      <c r="W46" s="85">
        <v>1</v>
      </c>
      <c r="X46" s="85">
        <v>0</v>
      </c>
      <c r="Y46" s="106">
        <v>0</v>
      </c>
      <c r="Z46" s="106">
        <v>0</v>
      </c>
      <c r="AA46" s="106">
        <v>0</v>
      </c>
      <c r="AB46" s="106">
        <v>0</v>
      </c>
      <c r="AC46" s="106">
        <v>0</v>
      </c>
      <c r="AD46" s="106">
        <v>0</v>
      </c>
      <c r="AE46" s="106">
        <v>0</v>
      </c>
      <c r="AF46" s="106">
        <v>0</v>
      </c>
      <c r="AG46" s="106">
        <v>0</v>
      </c>
      <c r="AH46" s="106">
        <v>0</v>
      </c>
      <c r="AI46" s="106">
        <v>0</v>
      </c>
      <c r="AJ46" s="106">
        <v>0</v>
      </c>
      <c r="AK46" s="106">
        <v>0</v>
      </c>
      <c r="AL46" s="106">
        <v>0</v>
      </c>
      <c r="AM46" s="106">
        <v>0</v>
      </c>
      <c r="AN46" s="106">
        <v>0</v>
      </c>
      <c r="AO46" s="106">
        <v>0</v>
      </c>
      <c r="AP46" s="106">
        <v>0</v>
      </c>
      <c r="AQ46" s="106">
        <v>0</v>
      </c>
      <c r="AR46" s="106">
        <v>0</v>
      </c>
      <c r="AS46" s="106">
        <v>0</v>
      </c>
      <c r="AT46" s="106">
        <v>0</v>
      </c>
      <c r="AU46" s="106">
        <v>0</v>
      </c>
      <c r="AV46" s="106">
        <v>0</v>
      </c>
      <c r="AW46" s="106">
        <v>0</v>
      </c>
      <c r="AX46" s="106">
        <v>0</v>
      </c>
      <c r="AY46" s="106">
        <v>0</v>
      </c>
      <c r="AZ46" s="106">
        <v>0</v>
      </c>
      <c r="BA46" s="106">
        <v>0</v>
      </c>
      <c r="BB46" s="106">
        <v>0</v>
      </c>
      <c r="BC46" s="106">
        <v>0</v>
      </c>
      <c r="BD46" s="106">
        <v>0</v>
      </c>
      <c r="BE46" s="106">
        <f t="shared" si="0"/>
        <v>0</v>
      </c>
      <c r="BF46" s="106">
        <f t="shared" si="0"/>
        <v>0</v>
      </c>
      <c r="BG46" s="84"/>
      <c r="BH46" s="84" t="s">
        <v>57</v>
      </c>
    </row>
    <row r="47" spans="1:60" s="108" customFormat="1" ht="89.25" x14ac:dyDescent="0.25">
      <c r="A47" s="107" t="s">
        <v>52</v>
      </c>
      <c r="B47" s="107" t="s">
        <v>58</v>
      </c>
      <c r="C47" s="107" t="s">
        <v>116</v>
      </c>
      <c r="D47" s="107" t="s">
        <v>147</v>
      </c>
      <c r="E47" s="107" t="s">
        <v>148</v>
      </c>
      <c r="F47" s="107" t="s">
        <v>149</v>
      </c>
      <c r="G47" s="84" t="s">
        <v>160</v>
      </c>
      <c r="H47" s="84" t="s">
        <v>161</v>
      </c>
      <c r="I47" s="84" t="s">
        <v>65</v>
      </c>
      <c r="J47" s="85">
        <v>1</v>
      </c>
      <c r="K47" s="85">
        <v>1</v>
      </c>
      <c r="L47" s="84" t="s">
        <v>858</v>
      </c>
      <c r="M47" s="105" t="s">
        <v>858</v>
      </c>
      <c r="N47" s="84" t="s">
        <v>799</v>
      </c>
      <c r="O47" s="85">
        <v>0</v>
      </c>
      <c r="P47" s="85">
        <v>0</v>
      </c>
      <c r="Q47" s="85">
        <v>0</v>
      </c>
      <c r="R47" s="85">
        <v>0</v>
      </c>
      <c r="S47" s="85">
        <v>0</v>
      </c>
      <c r="T47" s="85">
        <v>0</v>
      </c>
      <c r="U47" s="85">
        <v>0</v>
      </c>
      <c r="V47" s="85">
        <v>0</v>
      </c>
      <c r="W47" s="85">
        <v>0</v>
      </c>
      <c r="X47" s="85">
        <v>0</v>
      </c>
      <c r="Y47" s="106">
        <v>9993777</v>
      </c>
      <c r="Z47" s="106">
        <v>0</v>
      </c>
      <c r="AA47" s="106">
        <v>0</v>
      </c>
      <c r="AB47" s="106">
        <v>0</v>
      </c>
      <c r="AC47" s="106">
        <v>0</v>
      </c>
      <c r="AD47" s="106">
        <v>0</v>
      </c>
      <c r="AE47" s="106">
        <v>0</v>
      </c>
      <c r="AF47" s="106">
        <v>0</v>
      </c>
      <c r="AG47" s="106">
        <v>0</v>
      </c>
      <c r="AH47" s="106">
        <v>0</v>
      </c>
      <c r="AI47" s="106">
        <v>0</v>
      </c>
      <c r="AJ47" s="106">
        <v>0</v>
      </c>
      <c r="AK47" s="106">
        <v>0</v>
      </c>
      <c r="AL47" s="106">
        <v>0</v>
      </c>
      <c r="AM47" s="106">
        <v>0</v>
      </c>
      <c r="AN47" s="106">
        <v>0</v>
      </c>
      <c r="AO47" s="106">
        <v>0</v>
      </c>
      <c r="AP47" s="106">
        <v>0</v>
      </c>
      <c r="AQ47" s="106">
        <v>0</v>
      </c>
      <c r="AR47" s="106">
        <v>0</v>
      </c>
      <c r="AS47" s="106">
        <v>0</v>
      </c>
      <c r="AT47" s="106">
        <v>0</v>
      </c>
      <c r="AU47" s="106">
        <v>0</v>
      </c>
      <c r="AV47" s="106">
        <v>0</v>
      </c>
      <c r="AW47" s="106">
        <v>0</v>
      </c>
      <c r="AX47" s="106">
        <v>0</v>
      </c>
      <c r="AY47" s="106">
        <v>0</v>
      </c>
      <c r="AZ47" s="106">
        <v>0</v>
      </c>
      <c r="BA47" s="106">
        <v>0</v>
      </c>
      <c r="BB47" s="106">
        <v>0</v>
      </c>
      <c r="BC47" s="106">
        <v>0</v>
      </c>
      <c r="BD47" s="106">
        <v>0</v>
      </c>
      <c r="BE47" s="106">
        <f t="shared" si="0"/>
        <v>9993777</v>
      </c>
      <c r="BF47" s="106">
        <f t="shared" si="0"/>
        <v>0</v>
      </c>
      <c r="BG47" s="84"/>
      <c r="BH47" s="84" t="s">
        <v>57</v>
      </c>
    </row>
    <row r="48" spans="1:60" s="13" customFormat="1" ht="267.75" x14ac:dyDescent="0.25">
      <c r="A48" s="84" t="s">
        <v>52</v>
      </c>
      <c r="B48" s="84" t="s">
        <v>58</v>
      </c>
      <c r="C48" s="84" t="s">
        <v>116</v>
      </c>
      <c r="D48" s="84" t="s">
        <v>147</v>
      </c>
      <c r="E48" s="84" t="s">
        <v>148</v>
      </c>
      <c r="F48" s="84" t="s">
        <v>149</v>
      </c>
      <c r="G48" s="84" t="s">
        <v>162</v>
      </c>
      <c r="H48" s="84" t="s">
        <v>163</v>
      </c>
      <c r="I48" s="84" t="s">
        <v>65</v>
      </c>
      <c r="J48" s="85">
        <v>200</v>
      </c>
      <c r="K48" s="85">
        <v>0</v>
      </c>
      <c r="L48" s="84" t="s">
        <v>900</v>
      </c>
      <c r="M48" s="105">
        <v>2020852500033</v>
      </c>
      <c r="N48" s="84" t="s">
        <v>901</v>
      </c>
      <c r="O48" s="85">
        <v>70</v>
      </c>
      <c r="P48" s="85">
        <v>0</v>
      </c>
      <c r="Q48" s="85">
        <v>0</v>
      </c>
      <c r="R48" s="85">
        <v>0</v>
      </c>
      <c r="S48" s="85">
        <v>0</v>
      </c>
      <c r="T48" s="85">
        <v>0</v>
      </c>
      <c r="U48" s="85">
        <v>0</v>
      </c>
      <c r="V48" s="85">
        <v>0</v>
      </c>
      <c r="W48" s="85">
        <v>70</v>
      </c>
      <c r="X48" s="85">
        <v>0</v>
      </c>
      <c r="Y48" s="106">
        <v>0</v>
      </c>
      <c r="Z48" s="106">
        <v>0</v>
      </c>
      <c r="AA48" s="106">
        <v>0</v>
      </c>
      <c r="AB48" s="106">
        <v>0</v>
      </c>
      <c r="AC48" s="106">
        <v>0</v>
      </c>
      <c r="AD48" s="106">
        <v>0</v>
      </c>
      <c r="AE48" s="106">
        <v>0</v>
      </c>
      <c r="AF48" s="106">
        <v>0</v>
      </c>
      <c r="AG48" s="106">
        <v>0</v>
      </c>
      <c r="AH48" s="106">
        <v>0</v>
      </c>
      <c r="AI48" s="106">
        <v>0</v>
      </c>
      <c r="AJ48" s="106">
        <v>0</v>
      </c>
      <c r="AK48" s="106">
        <v>0</v>
      </c>
      <c r="AL48" s="106">
        <v>0</v>
      </c>
      <c r="AM48" s="106">
        <v>0</v>
      </c>
      <c r="AN48" s="106">
        <v>0</v>
      </c>
      <c r="AO48" s="106">
        <v>0</v>
      </c>
      <c r="AP48" s="106">
        <v>0</v>
      </c>
      <c r="AQ48" s="106">
        <v>0</v>
      </c>
      <c r="AR48" s="106">
        <v>0</v>
      </c>
      <c r="AS48" s="106">
        <v>0</v>
      </c>
      <c r="AT48" s="106">
        <v>0</v>
      </c>
      <c r="AU48" s="106">
        <v>0</v>
      </c>
      <c r="AV48" s="106">
        <v>0</v>
      </c>
      <c r="AW48" s="106">
        <v>0</v>
      </c>
      <c r="AX48" s="106">
        <v>0</v>
      </c>
      <c r="AY48" s="106">
        <v>0</v>
      </c>
      <c r="AZ48" s="106">
        <v>0</v>
      </c>
      <c r="BA48" s="106">
        <v>0</v>
      </c>
      <c r="BB48" s="106">
        <v>0</v>
      </c>
      <c r="BC48" s="106">
        <v>0</v>
      </c>
      <c r="BD48" s="106">
        <v>0</v>
      </c>
      <c r="BE48" s="106">
        <f t="shared" si="0"/>
        <v>0</v>
      </c>
      <c r="BF48" s="106">
        <f t="shared" si="0"/>
        <v>0</v>
      </c>
      <c r="BG48" s="84"/>
      <c r="BH48" s="84" t="s">
        <v>57</v>
      </c>
    </row>
    <row r="49" spans="1:60" s="13" customFormat="1" ht="267.75" x14ac:dyDescent="0.25">
      <c r="A49" s="84" t="s">
        <v>52</v>
      </c>
      <c r="B49" s="84" t="s">
        <v>58</v>
      </c>
      <c r="C49" s="84" t="s">
        <v>116</v>
      </c>
      <c r="D49" s="84" t="s">
        <v>147</v>
      </c>
      <c r="E49" s="84" t="s">
        <v>148</v>
      </c>
      <c r="F49" s="84" t="s">
        <v>149</v>
      </c>
      <c r="G49" s="84" t="s">
        <v>164</v>
      </c>
      <c r="H49" s="84" t="s">
        <v>165</v>
      </c>
      <c r="I49" s="84" t="s">
        <v>65</v>
      </c>
      <c r="J49" s="85">
        <v>30</v>
      </c>
      <c r="K49" s="85">
        <v>0</v>
      </c>
      <c r="L49" s="84" t="s">
        <v>900</v>
      </c>
      <c r="M49" s="105">
        <v>2020852500033</v>
      </c>
      <c r="N49" s="84" t="s">
        <v>901</v>
      </c>
      <c r="O49" s="85">
        <v>30</v>
      </c>
      <c r="P49" s="85">
        <v>0</v>
      </c>
      <c r="Q49" s="85">
        <v>0</v>
      </c>
      <c r="R49" s="85">
        <v>0</v>
      </c>
      <c r="S49" s="85">
        <v>0</v>
      </c>
      <c r="T49" s="85">
        <v>0</v>
      </c>
      <c r="U49" s="85">
        <v>0</v>
      </c>
      <c r="V49" s="85">
        <v>0</v>
      </c>
      <c r="W49" s="85">
        <v>30</v>
      </c>
      <c r="X49" s="85">
        <v>0</v>
      </c>
      <c r="Y49" s="106">
        <v>0</v>
      </c>
      <c r="Z49" s="106">
        <v>0</v>
      </c>
      <c r="AA49" s="106">
        <v>0</v>
      </c>
      <c r="AB49" s="106">
        <v>0</v>
      </c>
      <c r="AC49" s="106">
        <v>0</v>
      </c>
      <c r="AD49" s="106">
        <v>0</v>
      </c>
      <c r="AE49" s="106">
        <v>0</v>
      </c>
      <c r="AF49" s="106">
        <v>0</v>
      </c>
      <c r="AG49" s="106">
        <v>0</v>
      </c>
      <c r="AH49" s="106">
        <v>0</v>
      </c>
      <c r="AI49" s="106">
        <v>0</v>
      </c>
      <c r="AJ49" s="106">
        <v>0</v>
      </c>
      <c r="AK49" s="106">
        <v>0</v>
      </c>
      <c r="AL49" s="106">
        <v>0</v>
      </c>
      <c r="AM49" s="106">
        <v>0</v>
      </c>
      <c r="AN49" s="106">
        <v>0</v>
      </c>
      <c r="AO49" s="106">
        <v>0</v>
      </c>
      <c r="AP49" s="106">
        <v>0</v>
      </c>
      <c r="AQ49" s="106">
        <v>0</v>
      </c>
      <c r="AR49" s="106">
        <v>0</v>
      </c>
      <c r="AS49" s="106">
        <v>0</v>
      </c>
      <c r="AT49" s="106">
        <v>0</v>
      </c>
      <c r="AU49" s="106">
        <v>0</v>
      </c>
      <c r="AV49" s="106">
        <v>0</v>
      </c>
      <c r="AW49" s="106">
        <v>0</v>
      </c>
      <c r="AX49" s="106">
        <v>0</v>
      </c>
      <c r="AY49" s="106">
        <v>0</v>
      </c>
      <c r="AZ49" s="106">
        <v>0</v>
      </c>
      <c r="BA49" s="106">
        <v>0</v>
      </c>
      <c r="BB49" s="106">
        <v>0</v>
      </c>
      <c r="BC49" s="106">
        <v>0</v>
      </c>
      <c r="BD49" s="106">
        <v>0</v>
      </c>
      <c r="BE49" s="106">
        <f t="shared" si="0"/>
        <v>0</v>
      </c>
      <c r="BF49" s="106">
        <f t="shared" si="0"/>
        <v>0</v>
      </c>
      <c r="BG49" s="84"/>
      <c r="BH49" s="84" t="s">
        <v>57</v>
      </c>
    </row>
    <row r="50" spans="1:60" s="13" customFormat="1" ht="267.75" x14ac:dyDescent="0.25">
      <c r="A50" s="84" t="s">
        <v>52</v>
      </c>
      <c r="B50" s="84" t="s">
        <v>58</v>
      </c>
      <c r="C50" s="84" t="s">
        <v>116</v>
      </c>
      <c r="D50" s="84" t="s">
        <v>147</v>
      </c>
      <c r="E50" s="84" t="s">
        <v>148</v>
      </c>
      <c r="F50" s="84" t="s">
        <v>149</v>
      </c>
      <c r="G50" s="84" t="s">
        <v>166</v>
      </c>
      <c r="H50" s="84" t="s">
        <v>167</v>
      </c>
      <c r="I50" s="84" t="s">
        <v>144</v>
      </c>
      <c r="J50" s="85">
        <v>40</v>
      </c>
      <c r="K50" s="85">
        <v>0</v>
      </c>
      <c r="L50" s="84" t="s">
        <v>900</v>
      </c>
      <c r="M50" s="105">
        <v>2020852500033</v>
      </c>
      <c r="N50" s="84" t="s">
        <v>901</v>
      </c>
      <c r="O50" s="85">
        <v>10</v>
      </c>
      <c r="P50" s="85">
        <v>0</v>
      </c>
      <c r="Q50" s="85">
        <v>0</v>
      </c>
      <c r="R50" s="85">
        <v>0</v>
      </c>
      <c r="S50" s="85">
        <v>0</v>
      </c>
      <c r="T50" s="85">
        <v>0</v>
      </c>
      <c r="U50" s="85">
        <v>5</v>
      </c>
      <c r="V50" s="85">
        <v>0</v>
      </c>
      <c r="W50" s="85">
        <v>5</v>
      </c>
      <c r="X50" s="85">
        <v>0</v>
      </c>
      <c r="Y50" s="106">
        <v>0</v>
      </c>
      <c r="Z50" s="106">
        <v>0</v>
      </c>
      <c r="AA50" s="106">
        <v>0</v>
      </c>
      <c r="AB50" s="106">
        <v>0</v>
      </c>
      <c r="AC50" s="106">
        <v>0</v>
      </c>
      <c r="AD50" s="106">
        <v>0</v>
      </c>
      <c r="AE50" s="106">
        <v>0</v>
      </c>
      <c r="AF50" s="106">
        <v>0</v>
      </c>
      <c r="AG50" s="106">
        <v>0</v>
      </c>
      <c r="AH50" s="106">
        <v>0</v>
      </c>
      <c r="AI50" s="106">
        <v>0</v>
      </c>
      <c r="AJ50" s="106">
        <v>0</v>
      </c>
      <c r="AK50" s="106">
        <v>0</v>
      </c>
      <c r="AL50" s="106">
        <v>0</v>
      </c>
      <c r="AM50" s="106">
        <v>0</v>
      </c>
      <c r="AN50" s="106">
        <v>0</v>
      </c>
      <c r="AO50" s="106">
        <v>0</v>
      </c>
      <c r="AP50" s="106">
        <v>0</v>
      </c>
      <c r="AQ50" s="106">
        <v>0</v>
      </c>
      <c r="AR50" s="106">
        <v>0</v>
      </c>
      <c r="AS50" s="106">
        <v>0</v>
      </c>
      <c r="AT50" s="106">
        <v>0</v>
      </c>
      <c r="AU50" s="106">
        <v>0</v>
      </c>
      <c r="AV50" s="106">
        <v>0</v>
      </c>
      <c r="AW50" s="106">
        <v>0</v>
      </c>
      <c r="AX50" s="106">
        <v>0</v>
      </c>
      <c r="AY50" s="106">
        <v>0</v>
      </c>
      <c r="AZ50" s="106">
        <v>0</v>
      </c>
      <c r="BA50" s="106">
        <v>0</v>
      </c>
      <c r="BB50" s="106">
        <v>0</v>
      </c>
      <c r="BC50" s="106">
        <v>0</v>
      </c>
      <c r="BD50" s="106">
        <v>0</v>
      </c>
      <c r="BE50" s="106">
        <f t="shared" si="0"/>
        <v>0</v>
      </c>
      <c r="BF50" s="106">
        <f t="shared" si="0"/>
        <v>0</v>
      </c>
      <c r="BG50" s="84"/>
      <c r="BH50" s="84" t="s">
        <v>57</v>
      </c>
    </row>
    <row r="51" spans="1:60" s="13" customFormat="1" ht="331.5" x14ac:dyDescent="0.25">
      <c r="A51" s="84" t="s">
        <v>55</v>
      </c>
      <c r="B51" s="84" t="s">
        <v>58</v>
      </c>
      <c r="C51" s="84" t="s">
        <v>658</v>
      </c>
      <c r="D51" s="84" t="s">
        <v>659</v>
      </c>
      <c r="E51" s="84" t="s">
        <v>660</v>
      </c>
      <c r="F51" s="84" t="s">
        <v>661</v>
      </c>
      <c r="G51" s="84" t="s">
        <v>662</v>
      </c>
      <c r="H51" s="84" t="s">
        <v>663</v>
      </c>
      <c r="I51" s="84" t="s">
        <v>65</v>
      </c>
      <c r="J51" s="85">
        <v>10</v>
      </c>
      <c r="K51" s="85">
        <v>0</v>
      </c>
      <c r="L51" s="84" t="s">
        <v>902</v>
      </c>
      <c r="M51" s="105">
        <v>2020852500001</v>
      </c>
      <c r="N51" s="84" t="s">
        <v>903</v>
      </c>
      <c r="O51" s="85">
        <v>10</v>
      </c>
      <c r="P51" s="85">
        <v>0</v>
      </c>
      <c r="Q51" s="85">
        <v>0</v>
      </c>
      <c r="R51" s="85">
        <v>0</v>
      </c>
      <c r="S51" s="85">
        <v>0</v>
      </c>
      <c r="T51" s="85">
        <v>0</v>
      </c>
      <c r="U51" s="85">
        <v>0</v>
      </c>
      <c r="V51" s="85">
        <v>0</v>
      </c>
      <c r="W51" s="85">
        <v>10</v>
      </c>
      <c r="X51" s="85">
        <v>0</v>
      </c>
      <c r="Y51" s="106">
        <v>24500000</v>
      </c>
      <c r="Z51" s="106">
        <v>0</v>
      </c>
      <c r="AA51" s="106">
        <v>0</v>
      </c>
      <c r="AB51" s="106">
        <v>0</v>
      </c>
      <c r="AC51" s="106">
        <v>0</v>
      </c>
      <c r="AD51" s="106">
        <v>0</v>
      </c>
      <c r="AE51" s="106">
        <v>0</v>
      </c>
      <c r="AF51" s="106">
        <v>0</v>
      </c>
      <c r="AG51" s="106">
        <v>0</v>
      </c>
      <c r="AH51" s="106">
        <v>0</v>
      </c>
      <c r="AI51" s="106">
        <v>0</v>
      </c>
      <c r="AJ51" s="106">
        <v>0</v>
      </c>
      <c r="AK51" s="106">
        <v>0</v>
      </c>
      <c r="AL51" s="106">
        <v>0</v>
      </c>
      <c r="AM51" s="106">
        <v>0</v>
      </c>
      <c r="AN51" s="106">
        <v>0</v>
      </c>
      <c r="AO51" s="106">
        <v>0</v>
      </c>
      <c r="AP51" s="106">
        <v>0</v>
      </c>
      <c r="AQ51" s="106">
        <v>0</v>
      </c>
      <c r="AR51" s="106">
        <v>0</v>
      </c>
      <c r="AS51" s="106">
        <v>0</v>
      </c>
      <c r="AT51" s="106">
        <v>0</v>
      </c>
      <c r="AU51" s="106">
        <v>0</v>
      </c>
      <c r="AV51" s="106">
        <v>0</v>
      </c>
      <c r="AW51" s="106">
        <v>0</v>
      </c>
      <c r="AX51" s="106">
        <v>0</v>
      </c>
      <c r="AY51" s="106">
        <v>0</v>
      </c>
      <c r="AZ51" s="106">
        <v>0</v>
      </c>
      <c r="BA51" s="106">
        <v>0</v>
      </c>
      <c r="BB51" s="106">
        <v>0</v>
      </c>
      <c r="BC51" s="106">
        <v>0</v>
      </c>
      <c r="BD51" s="106">
        <v>0</v>
      </c>
      <c r="BE51" s="106">
        <f t="shared" si="0"/>
        <v>24500000</v>
      </c>
      <c r="BF51" s="106">
        <f t="shared" si="0"/>
        <v>0</v>
      </c>
      <c r="BG51" s="84"/>
      <c r="BH51" s="84" t="s">
        <v>57</v>
      </c>
    </row>
    <row r="52" spans="1:60" s="13" customFormat="1" ht="140.25" x14ac:dyDescent="0.25">
      <c r="A52" s="84" t="s">
        <v>55</v>
      </c>
      <c r="B52" s="84" t="s">
        <v>58</v>
      </c>
      <c r="C52" s="84" t="s">
        <v>658</v>
      </c>
      <c r="D52" s="84" t="s">
        <v>659</v>
      </c>
      <c r="E52" s="84" t="s">
        <v>660</v>
      </c>
      <c r="F52" s="84" t="s">
        <v>661</v>
      </c>
      <c r="G52" s="84" t="s">
        <v>664</v>
      </c>
      <c r="H52" s="84" t="s">
        <v>665</v>
      </c>
      <c r="I52" s="84" t="s">
        <v>65</v>
      </c>
      <c r="J52" s="85">
        <v>10</v>
      </c>
      <c r="K52" s="85">
        <v>20</v>
      </c>
      <c r="L52" s="84" t="s">
        <v>904</v>
      </c>
      <c r="M52" s="105">
        <v>2020852500039</v>
      </c>
      <c r="N52" s="84" t="s">
        <v>905</v>
      </c>
      <c r="O52" s="85">
        <v>10</v>
      </c>
      <c r="P52" s="85">
        <v>0</v>
      </c>
      <c r="Q52" s="85">
        <v>0</v>
      </c>
      <c r="R52" s="85">
        <v>0</v>
      </c>
      <c r="S52" s="85">
        <v>0</v>
      </c>
      <c r="T52" s="85">
        <v>0</v>
      </c>
      <c r="U52" s="85">
        <v>5</v>
      </c>
      <c r="V52" s="85">
        <v>0</v>
      </c>
      <c r="W52" s="85">
        <v>5</v>
      </c>
      <c r="X52" s="85">
        <v>0</v>
      </c>
      <c r="Y52" s="106">
        <v>0</v>
      </c>
      <c r="Z52" s="106">
        <v>0</v>
      </c>
      <c r="AA52" s="106">
        <v>0</v>
      </c>
      <c r="AB52" s="106">
        <v>0</v>
      </c>
      <c r="AC52" s="106">
        <v>0</v>
      </c>
      <c r="AD52" s="106">
        <v>0</v>
      </c>
      <c r="AE52" s="106">
        <v>0</v>
      </c>
      <c r="AF52" s="106">
        <v>0</v>
      </c>
      <c r="AG52" s="106">
        <v>0</v>
      </c>
      <c r="AH52" s="106">
        <v>0</v>
      </c>
      <c r="AI52" s="106">
        <v>0</v>
      </c>
      <c r="AJ52" s="106">
        <v>0</v>
      </c>
      <c r="AK52" s="106">
        <v>0</v>
      </c>
      <c r="AL52" s="106">
        <v>0</v>
      </c>
      <c r="AM52" s="106">
        <v>0</v>
      </c>
      <c r="AN52" s="106">
        <v>0</v>
      </c>
      <c r="AO52" s="106">
        <v>0</v>
      </c>
      <c r="AP52" s="106">
        <v>0</v>
      </c>
      <c r="AQ52" s="106">
        <v>0</v>
      </c>
      <c r="AR52" s="106">
        <v>0</v>
      </c>
      <c r="AS52" s="106">
        <v>0</v>
      </c>
      <c r="AT52" s="106">
        <v>0</v>
      </c>
      <c r="AU52" s="106">
        <v>0</v>
      </c>
      <c r="AV52" s="106">
        <v>0</v>
      </c>
      <c r="AW52" s="106">
        <v>0</v>
      </c>
      <c r="AX52" s="106">
        <v>0</v>
      </c>
      <c r="AY52" s="106">
        <v>0</v>
      </c>
      <c r="AZ52" s="106">
        <v>0</v>
      </c>
      <c r="BA52" s="106">
        <v>0</v>
      </c>
      <c r="BB52" s="106">
        <v>0</v>
      </c>
      <c r="BC52" s="106">
        <v>0</v>
      </c>
      <c r="BD52" s="106">
        <v>0</v>
      </c>
      <c r="BE52" s="106">
        <f>SUM(Y52+AA52+AC52+AE52+AG52+AI52+AK52+AM52+AO52+AQ52+AS52+AU52+AW52+AY52+BA52+BC52)</f>
        <v>0</v>
      </c>
      <c r="BF52" s="106">
        <f>SUM(Z52+AB52+AD52+AF52+AH52+AJ52+AL52+AN52+AP52+AR52+AT52+AV52+AX52+AZ52+BB52+BD52)</f>
        <v>0</v>
      </c>
      <c r="BG52" s="84"/>
      <c r="BH52" s="84" t="s">
        <v>57</v>
      </c>
    </row>
    <row r="53" spans="1:60" s="13" customFormat="1" ht="89.25" x14ac:dyDescent="0.25">
      <c r="A53" s="84" t="s">
        <v>55</v>
      </c>
      <c r="B53" s="84" t="s">
        <v>58</v>
      </c>
      <c r="C53" s="84" t="s">
        <v>658</v>
      </c>
      <c r="D53" s="84" t="s">
        <v>659</v>
      </c>
      <c r="E53" s="84" t="s">
        <v>660</v>
      </c>
      <c r="F53" s="84" t="s">
        <v>661</v>
      </c>
      <c r="G53" s="84" t="s">
        <v>666</v>
      </c>
      <c r="H53" s="84" t="s">
        <v>667</v>
      </c>
      <c r="I53" s="84" t="s">
        <v>65</v>
      </c>
      <c r="J53" s="85">
        <v>5</v>
      </c>
      <c r="K53" s="85">
        <v>0</v>
      </c>
      <c r="L53" s="84" t="s">
        <v>858</v>
      </c>
      <c r="M53" s="105" t="s">
        <v>858</v>
      </c>
      <c r="N53" s="84" t="s">
        <v>858</v>
      </c>
      <c r="O53" s="85">
        <v>2</v>
      </c>
      <c r="P53" s="85">
        <v>0</v>
      </c>
      <c r="Q53" s="85">
        <v>0</v>
      </c>
      <c r="R53" s="85">
        <v>0</v>
      </c>
      <c r="S53" s="85">
        <v>0</v>
      </c>
      <c r="T53" s="85">
        <v>0</v>
      </c>
      <c r="U53" s="85">
        <v>0</v>
      </c>
      <c r="V53" s="85">
        <v>0</v>
      </c>
      <c r="W53" s="85">
        <v>2</v>
      </c>
      <c r="X53" s="85">
        <v>0</v>
      </c>
      <c r="Y53" s="106">
        <v>67752000</v>
      </c>
      <c r="Z53" s="106">
        <v>0</v>
      </c>
      <c r="AA53" s="106">
        <v>0</v>
      </c>
      <c r="AB53" s="106">
        <v>0</v>
      </c>
      <c r="AC53" s="106">
        <v>0</v>
      </c>
      <c r="AD53" s="106">
        <v>0</v>
      </c>
      <c r="AE53" s="106">
        <v>0</v>
      </c>
      <c r="AF53" s="106">
        <v>0</v>
      </c>
      <c r="AG53" s="106">
        <v>0</v>
      </c>
      <c r="AH53" s="106">
        <v>0</v>
      </c>
      <c r="AI53" s="106">
        <v>0</v>
      </c>
      <c r="AJ53" s="106">
        <v>0</v>
      </c>
      <c r="AK53" s="106">
        <v>0</v>
      </c>
      <c r="AL53" s="106">
        <v>0</v>
      </c>
      <c r="AM53" s="106">
        <v>0</v>
      </c>
      <c r="AN53" s="106">
        <v>0</v>
      </c>
      <c r="AO53" s="106">
        <v>0</v>
      </c>
      <c r="AP53" s="106">
        <v>0</v>
      </c>
      <c r="AQ53" s="106">
        <v>0</v>
      </c>
      <c r="AR53" s="106">
        <v>0</v>
      </c>
      <c r="AS53" s="106">
        <v>0</v>
      </c>
      <c r="AT53" s="106">
        <v>0</v>
      </c>
      <c r="AU53" s="106">
        <v>0</v>
      </c>
      <c r="AV53" s="106">
        <v>0</v>
      </c>
      <c r="AW53" s="106">
        <v>0</v>
      </c>
      <c r="AX53" s="106">
        <v>0</v>
      </c>
      <c r="AY53" s="106">
        <v>0</v>
      </c>
      <c r="AZ53" s="106">
        <v>0</v>
      </c>
      <c r="BA53" s="106">
        <v>0</v>
      </c>
      <c r="BB53" s="106">
        <v>0</v>
      </c>
      <c r="BC53" s="106">
        <v>0</v>
      </c>
      <c r="BD53" s="106">
        <v>0</v>
      </c>
      <c r="BE53" s="106">
        <f t="shared" ref="BE53:BF67" si="1">SUM(Y53+AA53+AC53+AE53+AG53+AI53+AK53+AM53+AO53+AQ53+AS53+AU53+AW53+AY53+BA53+BC53)</f>
        <v>67752000</v>
      </c>
      <c r="BF53" s="106">
        <f t="shared" si="1"/>
        <v>0</v>
      </c>
      <c r="BG53" s="84"/>
      <c r="BH53" s="84" t="s">
        <v>57</v>
      </c>
    </row>
    <row r="54" spans="1:60" s="13" customFormat="1" ht="63.75" x14ac:dyDescent="0.25">
      <c r="A54" s="84" t="s">
        <v>55</v>
      </c>
      <c r="B54" s="84" t="s">
        <v>58</v>
      </c>
      <c r="C54" s="84" t="s">
        <v>658</v>
      </c>
      <c r="D54" s="84" t="s">
        <v>659</v>
      </c>
      <c r="E54" s="84" t="s">
        <v>660</v>
      </c>
      <c r="F54" s="84" t="s">
        <v>661</v>
      </c>
      <c r="G54" s="84" t="s">
        <v>668</v>
      </c>
      <c r="H54" s="84" t="s">
        <v>669</v>
      </c>
      <c r="I54" s="84" t="s">
        <v>65</v>
      </c>
      <c r="J54" s="85">
        <v>80</v>
      </c>
      <c r="K54" s="85">
        <v>0</v>
      </c>
      <c r="L54" s="84" t="s">
        <v>858</v>
      </c>
      <c r="M54" s="105" t="s">
        <v>858</v>
      </c>
      <c r="N54" s="84" t="s">
        <v>799</v>
      </c>
      <c r="O54" s="85">
        <v>0</v>
      </c>
      <c r="P54" s="85">
        <v>0</v>
      </c>
      <c r="Q54" s="85">
        <v>0</v>
      </c>
      <c r="R54" s="85">
        <v>0</v>
      </c>
      <c r="S54" s="85">
        <v>0</v>
      </c>
      <c r="T54" s="85">
        <v>0</v>
      </c>
      <c r="U54" s="85">
        <v>0</v>
      </c>
      <c r="V54" s="85">
        <v>0</v>
      </c>
      <c r="W54" s="85">
        <v>0</v>
      </c>
      <c r="X54" s="85">
        <v>0</v>
      </c>
      <c r="Y54" s="106">
        <v>0</v>
      </c>
      <c r="Z54" s="106">
        <v>0</v>
      </c>
      <c r="AA54" s="106">
        <v>0</v>
      </c>
      <c r="AB54" s="106">
        <v>0</v>
      </c>
      <c r="AC54" s="106">
        <v>0</v>
      </c>
      <c r="AD54" s="106">
        <v>0</v>
      </c>
      <c r="AE54" s="106">
        <v>0</v>
      </c>
      <c r="AF54" s="106">
        <v>0</v>
      </c>
      <c r="AG54" s="106">
        <v>0</v>
      </c>
      <c r="AH54" s="106">
        <v>0</v>
      </c>
      <c r="AI54" s="106">
        <v>0</v>
      </c>
      <c r="AJ54" s="106">
        <v>0</v>
      </c>
      <c r="AK54" s="106">
        <v>0</v>
      </c>
      <c r="AL54" s="106">
        <v>0</v>
      </c>
      <c r="AM54" s="106">
        <v>0</v>
      </c>
      <c r="AN54" s="106">
        <v>0</v>
      </c>
      <c r="AO54" s="106">
        <v>0</v>
      </c>
      <c r="AP54" s="106">
        <v>0</v>
      </c>
      <c r="AQ54" s="106">
        <v>0</v>
      </c>
      <c r="AR54" s="106">
        <v>0</v>
      </c>
      <c r="AS54" s="106">
        <v>0</v>
      </c>
      <c r="AT54" s="106">
        <v>0</v>
      </c>
      <c r="AU54" s="106">
        <v>0</v>
      </c>
      <c r="AV54" s="106">
        <v>0</v>
      </c>
      <c r="AW54" s="106">
        <v>0</v>
      </c>
      <c r="AX54" s="106">
        <v>0</v>
      </c>
      <c r="AY54" s="106">
        <v>0</v>
      </c>
      <c r="AZ54" s="106">
        <v>0</v>
      </c>
      <c r="BA54" s="106">
        <v>0</v>
      </c>
      <c r="BB54" s="106">
        <v>0</v>
      </c>
      <c r="BC54" s="106">
        <v>0</v>
      </c>
      <c r="BD54" s="106">
        <v>0</v>
      </c>
      <c r="BE54" s="106">
        <f t="shared" si="1"/>
        <v>0</v>
      </c>
      <c r="BF54" s="106">
        <f t="shared" si="1"/>
        <v>0</v>
      </c>
      <c r="BG54" s="84"/>
      <c r="BH54" s="84" t="s">
        <v>57</v>
      </c>
    </row>
    <row r="55" spans="1:60" s="13" customFormat="1" ht="331.5" x14ac:dyDescent="0.25">
      <c r="A55" s="84" t="s">
        <v>55</v>
      </c>
      <c r="B55" s="84" t="s">
        <v>58</v>
      </c>
      <c r="C55" s="84" t="s">
        <v>658</v>
      </c>
      <c r="D55" s="84" t="s">
        <v>659</v>
      </c>
      <c r="E55" s="84" t="s">
        <v>660</v>
      </c>
      <c r="F55" s="84" t="s">
        <v>661</v>
      </c>
      <c r="G55" s="84" t="s">
        <v>670</v>
      </c>
      <c r="H55" s="84" t="s">
        <v>671</v>
      </c>
      <c r="I55" s="84" t="s">
        <v>65</v>
      </c>
      <c r="J55" s="85">
        <v>1</v>
      </c>
      <c r="K55" s="85">
        <v>0</v>
      </c>
      <c r="L55" s="84" t="s">
        <v>902</v>
      </c>
      <c r="M55" s="105">
        <v>2020852500001</v>
      </c>
      <c r="N55" s="84" t="s">
        <v>903</v>
      </c>
      <c r="O55" s="85">
        <v>1</v>
      </c>
      <c r="P55" s="85">
        <v>0</v>
      </c>
      <c r="Q55" s="85">
        <v>0</v>
      </c>
      <c r="R55" s="85">
        <v>0</v>
      </c>
      <c r="S55" s="85">
        <v>0</v>
      </c>
      <c r="T55" s="85">
        <v>0</v>
      </c>
      <c r="U55" s="85">
        <v>1</v>
      </c>
      <c r="V55" s="85">
        <v>0</v>
      </c>
      <c r="W55" s="85">
        <v>0</v>
      </c>
      <c r="X55" s="85">
        <v>0</v>
      </c>
      <c r="Y55" s="106">
        <v>0</v>
      </c>
      <c r="Z55" s="106">
        <v>0</v>
      </c>
      <c r="AA55" s="106">
        <v>24993777</v>
      </c>
      <c r="AB55" s="106">
        <v>0</v>
      </c>
      <c r="AC55" s="106">
        <v>0</v>
      </c>
      <c r="AD55" s="106">
        <v>0</v>
      </c>
      <c r="AE55" s="106">
        <v>0</v>
      </c>
      <c r="AF55" s="106">
        <v>0</v>
      </c>
      <c r="AG55" s="106">
        <v>0</v>
      </c>
      <c r="AH55" s="106">
        <v>0</v>
      </c>
      <c r="AI55" s="106">
        <v>0</v>
      </c>
      <c r="AJ55" s="106">
        <v>0</v>
      </c>
      <c r="AK55" s="106">
        <v>0</v>
      </c>
      <c r="AL55" s="106">
        <v>0</v>
      </c>
      <c r="AM55" s="106">
        <v>0</v>
      </c>
      <c r="AN55" s="106">
        <v>0</v>
      </c>
      <c r="AO55" s="106">
        <v>0</v>
      </c>
      <c r="AP55" s="106">
        <v>0</v>
      </c>
      <c r="AQ55" s="106">
        <v>0</v>
      </c>
      <c r="AR55" s="106">
        <v>0</v>
      </c>
      <c r="AS55" s="106">
        <v>0</v>
      </c>
      <c r="AT55" s="106">
        <v>0</v>
      </c>
      <c r="AU55" s="106">
        <v>0</v>
      </c>
      <c r="AV55" s="106">
        <v>0</v>
      </c>
      <c r="AW55" s="106">
        <v>0</v>
      </c>
      <c r="AX55" s="106">
        <v>0</v>
      </c>
      <c r="AY55" s="106">
        <v>0</v>
      </c>
      <c r="AZ55" s="106">
        <v>0</v>
      </c>
      <c r="BA55" s="106">
        <v>0</v>
      </c>
      <c r="BB55" s="106">
        <v>0</v>
      </c>
      <c r="BC55" s="106">
        <v>0</v>
      </c>
      <c r="BD55" s="106">
        <v>0</v>
      </c>
      <c r="BE55" s="106">
        <f t="shared" si="1"/>
        <v>24993777</v>
      </c>
      <c r="BF55" s="106">
        <f t="shared" si="1"/>
        <v>0</v>
      </c>
      <c r="BG55" s="84"/>
      <c r="BH55" s="84" t="s">
        <v>57</v>
      </c>
    </row>
    <row r="56" spans="1:60" s="13" customFormat="1" ht="127.5" x14ac:dyDescent="0.25">
      <c r="A56" s="84" t="s">
        <v>55</v>
      </c>
      <c r="B56" s="84" t="s">
        <v>58</v>
      </c>
      <c r="C56" s="84" t="s">
        <v>658</v>
      </c>
      <c r="D56" s="84" t="s">
        <v>659</v>
      </c>
      <c r="E56" s="84" t="s">
        <v>660</v>
      </c>
      <c r="F56" s="84" t="s">
        <v>661</v>
      </c>
      <c r="G56" s="84" t="s">
        <v>672</v>
      </c>
      <c r="H56" s="84" t="s">
        <v>673</v>
      </c>
      <c r="I56" s="84" t="s">
        <v>65</v>
      </c>
      <c r="J56" s="85">
        <v>20000</v>
      </c>
      <c r="K56" s="85">
        <v>30901</v>
      </c>
      <c r="L56" s="84" t="s">
        <v>858</v>
      </c>
      <c r="M56" s="105" t="s">
        <v>858</v>
      </c>
      <c r="N56" s="84" t="s">
        <v>799</v>
      </c>
      <c r="O56" s="85">
        <v>0</v>
      </c>
      <c r="P56" s="85">
        <v>0</v>
      </c>
      <c r="Q56" s="85">
        <v>0</v>
      </c>
      <c r="R56" s="85">
        <v>0</v>
      </c>
      <c r="S56" s="85">
        <v>0</v>
      </c>
      <c r="T56" s="85">
        <v>0</v>
      </c>
      <c r="U56" s="85">
        <v>0</v>
      </c>
      <c r="V56" s="85">
        <v>0</v>
      </c>
      <c r="W56" s="85">
        <v>0</v>
      </c>
      <c r="X56" s="85">
        <v>0</v>
      </c>
      <c r="Y56" s="106">
        <v>0</v>
      </c>
      <c r="Z56" s="106">
        <v>0</v>
      </c>
      <c r="AA56" s="106">
        <v>0</v>
      </c>
      <c r="AB56" s="106">
        <v>0</v>
      </c>
      <c r="AC56" s="106">
        <v>0</v>
      </c>
      <c r="AD56" s="106">
        <v>0</v>
      </c>
      <c r="AE56" s="106">
        <v>0</v>
      </c>
      <c r="AF56" s="106">
        <v>0</v>
      </c>
      <c r="AG56" s="106">
        <v>0</v>
      </c>
      <c r="AH56" s="106">
        <v>0</v>
      </c>
      <c r="AI56" s="106">
        <v>0</v>
      </c>
      <c r="AJ56" s="106">
        <v>0</v>
      </c>
      <c r="AK56" s="106">
        <v>0</v>
      </c>
      <c r="AL56" s="106">
        <v>0</v>
      </c>
      <c r="AM56" s="106">
        <v>0</v>
      </c>
      <c r="AN56" s="106">
        <v>0</v>
      </c>
      <c r="AO56" s="106">
        <v>0</v>
      </c>
      <c r="AP56" s="106">
        <v>0</v>
      </c>
      <c r="AQ56" s="106">
        <v>0</v>
      </c>
      <c r="AR56" s="106">
        <v>0</v>
      </c>
      <c r="AS56" s="106">
        <v>0</v>
      </c>
      <c r="AT56" s="106">
        <v>0</v>
      </c>
      <c r="AU56" s="106">
        <v>0</v>
      </c>
      <c r="AV56" s="106">
        <v>0</v>
      </c>
      <c r="AW56" s="106">
        <v>0</v>
      </c>
      <c r="AX56" s="106">
        <v>0</v>
      </c>
      <c r="AY56" s="106">
        <v>0</v>
      </c>
      <c r="AZ56" s="106">
        <v>0</v>
      </c>
      <c r="BA56" s="106">
        <v>0</v>
      </c>
      <c r="BB56" s="106">
        <v>0</v>
      </c>
      <c r="BC56" s="106">
        <v>0</v>
      </c>
      <c r="BD56" s="106">
        <v>0</v>
      </c>
      <c r="BE56" s="106">
        <f t="shared" si="1"/>
        <v>0</v>
      </c>
      <c r="BF56" s="106">
        <f t="shared" si="1"/>
        <v>0</v>
      </c>
      <c r="BG56" s="84"/>
      <c r="BH56" s="84" t="s">
        <v>57</v>
      </c>
    </row>
    <row r="57" spans="1:60" s="13" customFormat="1" ht="114.75" x14ac:dyDescent="0.25">
      <c r="A57" s="84" t="s">
        <v>55</v>
      </c>
      <c r="B57" s="84" t="s">
        <v>58</v>
      </c>
      <c r="C57" s="84" t="s">
        <v>658</v>
      </c>
      <c r="D57" s="84" t="s">
        <v>659</v>
      </c>
      <c r="E57" s="84" t="s">
        <v>660</v>
      </c>
      <c r="F57" s="84" t="s">
        <v>661</v>
      </c>
      <c r="G57" s="84" t="s">
        <v>674</v>
      </c>
      <c r="H57" s="84" t="s">
        <v>675</v>
      </c>
      <c r="I57" s="84" t="s">
        <v>65</v>
      </c>
      <c r="J57" s="85">
        <v>2</v>
      </c>
      <c r="K57" s="85">
        <v>0</v>
      </c>
      <c r="L57" s="84" t="s">
        <v>858</v>
      </c>
      <c r="M57" s="105" t="s">
        <v>858</v>
      </c>
      <c r="N57" s="84" t="s">
        <v>799</v>
      </c>
      <c r="O57" s="85">
        <v>0</v>
      </c>
      <c r="P57" s="85">
        <v>0</v>
      </c>
      <c r="Q57" s="85">
        <v>0</v>
      </c>
      <c r="R57" s="85">
        <v>0</v>
      </c>
      <c r="S57" s="85">
        <v>0</v>
      </c>
      <c r="T57" s="85">
        <v>0</v>
      </c>
      <c r="U57" s="85">
        <v>0</v>
      </c>
      <c r="V57" s="85">
        <v>0</v>
      </c>
      <c r="W57" s="85">
        <v>0</v>
      </c>
      <c r="X57" s="85">
        <v>0</v>
      </c>
      <c r="Y57" s="106">
        <v>0</v>
      </c>
      <c r="Z57" s="106">
        <v>0</v>
      </c>
      <c r="AA57" s="106">
        <v>0</v>
      </c>
      <c r="AB57" s="106">
        <v>0</v>
      </c>
      <c r="AC57" s="106">
        <v>0</v>
      </c>
      <c r="AD57" s="106">
        <v>0</v>
      </c>
      <c r="AE57" s="106">
        <v>0</v>
      </c>
      <c r="AF57" s="106">
        <v>0</v>
      </c>
      <c r="AG57" s="106">
        <v>0</v>
      </c>
      <c r="AH57" s="106">
        <v>0</v>
      </c>
      <c r="AI57" s="106">
        <v>0</v>
      </c>
      <c r="AJ57" s="106">
        <v>0</v>
      </c>
      <c r="AK57" s="106">
        <v>0</v>
      </c>
      <c r="AL57" s="106">
        <v>0</v>
      </c>
      <c r="AM57" s="106">
        <v>0</v>
      </c>
      <c r="AN57" s="106">
        <v>0</v>
      </c>
      <c r="AO57" s="106">
        <v>0</v>
      </c>
      <c r="AP57" s="106">
        <v>0</v>
      </c>
      <c r="AQ57" s="106">
        <v>0</v>
      </c>
      <c r="AR57" s="106">
        <v>0</v>
      </c>
      <c r="AS57" s="106">
        <v>0</v>
      </c>
      <c r="AT57" s="106">
        <v>0</v>
      </c>
      <c r="AU57" s="106">
        <v>0</v>
      </c>
      <c r="AV57" s="106">
        <v>0</v>
      </c>
      <c r="AW57" s="106">
        <v>0</v>
      </c>
      <c r="AX57" s="106">
        <v>0</v>
      </c>
      <c r="AY57" s="106">
        <v>0</v>
      </c>
      <c r="AZ57" s="106">
        <v>0</v>
      </c>
      <c r="BA57" s="106">
        <v>0</v>
      </c>
      <c r="BB57" s="106">
        <v>0</v>
      </c>
      <c r="BC57" s="106">
        <v>0</v>
      </c>
      <c r="BD57" s="106">
        <v>0</v>
      </c>
      <c r="BE57" s="106">
        <f t="shared" si="1"/>
        <v>0</v>
      </c>
      <c r="BF57" s="106">
        <f t="shared" si="1"/>
        <v>0</v>
      </c>
      <c r="BG57" s="84"/>
      <c r="BH57" s="84" t="s">
        <v>57</v>
      </c>
    </row>
    <row r="58" spans="1:60" s="13" customFormat="1" ht="76.5" x14ac:dyDescent="0.25">
      <c r="A58" s="84" t="s">
        <v>55</v>
      </c>
      <c r="B58" s="84" t="s">
        <v>58</v>
      </c>
      <c r="C58" s="84" t="s">
        <v>658</v>
      </c>
      <c r="D58" s="84" t="s">
        <v>659</v>
      </c>
      <c r="E58" s="84" t="s">
        <v>660</v>
      </c>
      <c r="F58" s="84" t="s">
        <v>661</v>
      </c>
      <c r="G58" s="84" t="s">
        <v>676</v>
      </c>
      <c r="H58" s="84" t="s">
        <v>677</v>
      </c>
      <c r="I58" s="84" t="s">
        <v>65</v>
      </c>
      <c r="J58" s="85">
        <v>1</v>
      </c>
      <c r="K58" s="85">
        <v>0</v>
      </c>
      <c r="L58" s="84" t="s">
        <v>858</v>
      </c>
      <c r="M58" s="105" t="s">
        <v>858</v>
      </c>
      <c r="N58" s="84" t="s">
        <v>799</v>
      </c>
      <c r="O58" s="85">
        <v>0</v>
      </c>
      <c r="P58" s="85">
        <v>0</v>
      </c>
      <c r="Q58" s="85">
        <v>0</v>
      </c>
      <c r="R58" s="85">
        <v>0</v>
      </c>
      <c r="S58" s="85">
        <v>0</v>
      </c>
      <c r="T58" s="85">
        <v>0</v>
      </c>
      <c r="U58" s="85">
        <v>0</v>
      </c>
      <c r="V58" s="85">
        <v>0</v>
      </c>
      <c r="W58" s="85">
        <v>0</v>
      </c>
      <c r="X58" s="85">
        <v>0</v>
      </c>
      <c r="Y58" s="106">
        <v>0</v>
      </c>
      <c r="Z58" s="106">
        <v>0</v>
      </c>
      <c r="AA58" s="106">
        <v>0</v>
      </c>
      <c r="AB58" s="106">
        <v>0</v>
      </c>
      <c r="AC58" s="106">
        <v>0</v>
      </c>
      <c r="AD58" s="106">
        <v>0</v>
      </c>
      <c r="AE58" s="106">
        <v>0</v>
      </c>
      <c r="AF58" s="106">
        <v>0</v>
      </c>
      <c r="AG58" s="106">
        <v>0</v>
      </c>
      <c r="AH58" s="106">
        <v>0</v>
      </c>
      <c r="AI58" s="106">
        <v>0</v>
      </c>
      <c r="AJ58" s="106">
        <v>0</v>
      </c>
      <c r="AK58" s="106">
        <v>0</v>
      </c>
      <c r="AL58" s="106">
        <v>0</v>
      </c>
      <c r="AM58" s="106">
        <v>0</v>
      </c>
      <c r="AN58" s="106">
        <v>0</v>
      </c>
      <c r="AO58" s="106">
        <v>0</v>
      </c>
      <c r="AP58" s="106">
        <v>0</v>
      </c>
      <c r="AQ58" s="106">
        <v>0</v>
      </c>
      <c r="AR58" s="106">
        <v>0</v>
      </c>
      <c r="AS58" s="106">
        <v>0</v>
      </c>
      <c r="AT58" s="106">
        <v>0</v>
      </c>
      <c r="AU58" s="106">
        <v>0</v>
      </c>
      <c r="AV58" s="106">
        <v>0</v>
      </c>
      <c r="AW58" s="106">
        <v>0</v>
      </c>
      <c r="AX58" s="106">
        <v>0</v>
      </c>
      <c r="AY58" s="106">
        <v>0</v>
      </c>
      <c r="AZ58" s="106">
        <v>0</v>
      </c>
      <c r="BA58" s="106">
        <v>0</v>
      </c>
      <c r="BB58" s="106">
        <v>0</v>
      </c>
      <c r="BC58" s="106">
        <v>0</v>
      </c>
      <c r="BD58" s="106">
        <v>0</v>
      </c>
      <c r="BE58" s="106">
        <f t="shared" si="1"/>
        <v>0</v>
      </c>
      <c r="BF58" s="106">
        <f t="shared" si="1"/>
        <v>0</v>
      </c>
      <c r="BG58" s="84"/>
      <c r="BH58" s="84" t="s">
        <v>57</v>
      </c>
    </row>
    <row r="59" spans="1:60" s="13" customFormat="1" ht="63.75" x14ac:dyDescent="0.25">
      <c r="A59" s="84" t="s">
        <v>55</v>
      </c>
      <c r="B59" s="84" t="s">
        <v>58</v>
      </c>
      <c r="C59" s="84" t="s">
        <v>658</v>
      </c>
      <c r="D59" s="84" t="s">
        <v>678</v>
      </c>
      <c r="E59" s="84" t="s">
        <v>679</v>
      </c>
      <c r="F59" s="84" t="s">
        <v>680</v>
      </c>
      <c r="G59" s="84" t="s">
        <v>681</v>
      </c>
      <c r="H59" s="84" t="s">
        <v>682</v>
      </c>
      <c r="I59" s="84" t="s">
        <v>65</v>
      </c>
      <c r="J59" s="85">
        <v>2</v>
      </c>
      <c r="K59" s="85">
        <v>0</v>
      </c>
      <c r="L59" s="84" t="s">
        <v>906</v>
      </c>
      <c r="M59" s="105">
        <v>2021852500015</v>
      </c>
      <c r="N59" s="84" t="s">
        <v>907</v>
      </c>
      <c r="O59" s="85">
        <v>1</v>
      </c>
      <c r="P59" s="85">
        <v>0</v>
      </c>
      <c r="Q59" s="85">
        <v>0</v>
      </c>
      <c r="R59" s="85">
        <v>0</v>
      </c>
      <c r="S59" s="85">
        <v>0</v>
      </c>
      <c r="T59" s="85">
        <v>0</v>
      </c>
      <c r="U59" s="85">
        <v>1</v>
      </c>
      <c r="V59" s="85">
        <v>0</v>
      </c>
      <c r="W59" s="85">
        <v>0</v>
      </c>
      <c r="X59" s="85">
        <v>0</v>
      </c>
      <c r="Y59" s="106">
        <v>0</v>
      </c>
      <c r="Z59" s="106">
        <v>0</v>
      </c>
      <c r="AA59" s="106">
        <v>25000000</v>
      </c>
      <c r="AB59" s="106">
        <v>0</v>
      </c>
      <c r="AC59" s="106">
        <v>0</v>
      </c>
      <c r="AD59" s="106">
        <v>0</v>
      </c>
      <c r="AE59" s="106">
        <v>0</v>
      </c>
      <c r="AF59" s="106">
        <v>0</v>
      </c>
      <c r="AG59" s="106">
        <v>0</v>
      </c>
      <c r="AH59" s="106">
        <v>0</v>
      </c>
      <c r="AI59" s="106">
        <v>0</v>
      </c>
      <c r="AJ59" s="106">
        <v>0</v>
      </c>
      <c r="AK59" s="106">
        <v>0</v>
      </c>
      <c r="AL59" s="106">
        <v>0</v>
      </c>
      <c r="AM59" s="106">
        <v>0</v>
      </c>
      <c r="AN59" s="106">
        <v>0</v>
      </c>
      <c r="AO59" s="106">
        <v>0</v>
      </c>
      <c r="AP59" s="106">
        <v>0</v>
      </c>
      <c r="AQ59" s="106">
        <v>0</v>
      </c>
      <c r="AR59" s="106">
        <v>0</v>
      </c>
      <c r="AS59" s="106">
        <v>0</v>
      </c>
      <c r="AT59" s="106">
        <v>0</v>
      </c>
      <c r="AU59" s="106">
        <v>0</v>
      </c>
      <c r="AV59" s="106">
        <v>0</v>
      </c>
      <c r="AW59" s="106">
        <v>0</v>
      </c>
      <c r="AX59" s="106">
        <v>0</v>
      </c>
      <c r="AY59" s="106">
        <v>0</v>
      </c>
      <c r="AZ59" s="106">
        <v>0</v>
      </c>
      <c r="BA59" s="106">
        <v>0</v>
      </c>
      <c r="BB59" s="106">
        <v>0</v>
      </c>
      <c r="BC59" s="106">
        <v>0</v>
      </c>
      <c r="BD59" s="106">
        <v>0</v>
      </c>
      <c r="BE59" s="106">
        <f t="shared" si="1"/>
        <v>25000000</v>
      </c>
      <c r="BF59" s="106">
        <f t="shared" si="1"/>
        <v>0</v>
      </c>
      <c r="BG59" s="84"/>
      <c r="BH59" s="84" t="s">
        <v>57</v>
      </c>
    </row>
    <row r="60" spans="1:60" s="13" customFormat="1" ht="89.25" x14ac:dyDescent="0.25">
      <c r="A60" s="84" t="s">
        <v>55</v>
      </c>
      <c r="B60" s="84" t="s">
        <v>58</v>
      </c>
      <c r="C60" s="84" t="s">
        <v>658</v>
      </c>
      <c r="D60" s="84" t="s">
        <v>678</v>
      </c>
      <c r="E60" s="84" t="s">
        <v>679</v>
      </c>
      <c r="F60" s="84" t="s">
        <v>680</v>
      </c>
      <c r="G60" s="84" t="s">
        <v>683</v>
      </c>
      <c r="H60" s="84" t="s">
        <v>684</v>
      </c>
      <c r="I60" s="84" t="s">
        <v>65</v>
      </c>
      <c r="J60" s="85">
        <v>1</v>
      </c>
      <c r="K60" s="85">
        <v>1</v>
      </c>
      <c r="L60" s="84" t="s">
        <v>858</v>
      </c>
      <c r="M60" s="105" t="s">
        <v>858</v>
      </c>
      <c r="N60" s="84" t="s">
        <v>799</v>
      </c>
      <c r="O60" s="85">
        <v>0</v>
      </c>
      <c r="P60" s="85">
        <v>0</v>
      </c>
      <c r="Q60" s="85">
        <v>0</v>
      </c>
      <c r="R60" s="85">
        <v>0</v>
      </c>
      <c r="S60" s="85">
        <v>0</v>
      </c>
      <c r="T60" s="85">
        <v>0</v>
      </c>
      <c r="U60" s="85">
        <v>0</v>
      </c>
      <c r="V60" s="85">
        <v>0</v>
      </c>
      <c r="W60" s="85">
        <v>0</v>
      </c>
      <c r="X60" s="85">
        <v>0</v>
      </c>
      <c r="Y60" s="106">
        <v>0</v>
      </c>
      <c r="Z60" s="106">
        <v>0</v>
      </c>
      <c r="AA60" s="106">
        <v>0</v>
      </c>
      <c r="AB60" s="106">
        <v>0</v>
      </c>
      <c r="AC60" s="106">
        <v>0</v>
      </c>
      <c r="AD60" s="106">
        <v>0</v>
      </c>
      <c r="AE60" s="106">
        <v>0</v>
      </c>
      <c r="AF60" s="106">
        <v>0</v>
      </c>
      <c r="AG60" s="106">
        <v>0</v>
      </c>
      <c r="AH60" s="106">
        <v>0</v>
      </c>
      <c r="AI60" s="106">
        <v>0</v>
      </c>
      <c r="AJ60" s="106">
        <v>0</v>
      </c>
      <c r="AK60" s="106">
        <v>0</v>
      </c>
      <c r="AL60" s="106">
        <v>0</v>
      </c>
      <c r="AM60" s="106">
        <v>0</v>
      </c>
      <c r="AN60" s="106">
        <v>0</v>
      </c>
      <c r="AO60" s="106">
        <v>0</v>
      </c>
      <c r="AP60" s="106">
        <v>0</v>
      </c>
      <c r="AQ60" s="106">
        <v>0</v>
      </c>
      <c r="AR60" s="106">
        <v>0</v>
      </c>
      <c r="AS60" s="106">
        <v>0</v>
      </c>
      <c r="AT60" s="106">
        <v>0</v>
      </c>
      <c r="AU60" s="106">
        <v>0</v>
      </c>
      <c r="AV60" s="106">
        <v>0</v>
      </c>
      <c r="AW60" s="106">
        <v>0</v>
      </c>
      <c r="AX60" s="106">
        <v>0</v>
      </c>
      <c r="AY60" s="106">
        <v>0</v>
      </c>
      <c r="AZ60" s="106">
        <v>0</v>
      </c>
      <c r="BA60" s="106">
        <v>0</v>
      </c>
      <c r="BB60" s="106">
        <v>0</v>
      </c>
      <c r="BC60" s="106">
        <v>0</v>
      </c>
      <c r="BD60" s="106">
        <v>0</v>
      </c>
      <c r="BE60" s="106">
        <f t="shared" si="1"/>
        <v>0</v>
      </c>
      <c r="BF60" s="106">
        <f t="shared" si="1"/>
        <v>0</v>
      </c>
      <c r="BG60" s="84"/>
      <c r="BH60" s="84" t="s">
        <v>57</v>
      </c>
    </row>
    <row r="61" spans="1:60" s="13" customFormat="1" ht="331.5" x14ac:dyDescent="0.25">
      <c r="A61" s="84" t="s">
        <v>55</v>
      </c>
      <c r="B61" s="84" t="s">
        <v>58</v>
      </c>
      <c r="C61" s="84" t="s">
        <v>658</v>
      </c>
      <c r="D61" s="84" t="s">
        <v>678</v>
      </c>
      <c r="E61" s="84" t="s">
        <v>679</v>
      </c>
      <c r="F61" s="84" t="s">
        <v>680</v>
      </c>
      <c r="G61" s="84" t="s">
        <v>685</v>
      </c>
      <c r="H61" s="84" t="s">
        <v>686</v>
      </c>
      <c r="I61" s="84" t="s">
        <v>65</v>
      </c>
      <c r="J61" s="85">
        <v>2</v>
      </c>
      <c r="K61" s="85" t="s">
        <v>850</v>
      </c>
      <c r="L61" s="84" t="s">
        <v>902</v>
      </c>
      <c r="M61" s="105">
        <v>2020852500001</v>
      </c>
      <c r="N61" s="84" t="s">
        <v>903</v>
      </c>
      <c r="O61" s="85" t="s">
        <v>846</v>
      </c>
      <c r="P61" s="85">
        <v>0</v>
      </c>
      <c r="Q61" s="85">
        <v>0</v>
      </c>
      <c r="R61" s="85">
        <v>0</v>
      </c>
      <c r="S61" s="85">
        <v>0</v>
      </c>
      <c r="T61" s="85">
        <v>0</v>
      </c>
      <c r="U61" s="85">
        <v>0.5</v>
      </c>
      <c r="V61" s="85">
        <v>0</v>
      </c>
      <c r="W61" s="85">
        <v>0</v>
      </c>
      <c r="X61" s="85">
        <v>0</v>
      </c>
      <c r="Y61" s="106">
        <v>0</v>
      </c>
      <c r="Z61" s="106">
        <v>0</v>
      </c>
      <c r="AA61" s="106">
        <v>0</v>
      </c>
      <c r="AB61" s="106">
        <v>0</v>
      </c>
      <c r="AC61" s="106">
        <v>0</v>
      </c>
      <c r="AD61" s="106">
        <v>0</v>
      </c>
      <c r="AE61" s="106">
        <v>0</v>
      </c>
      <c r="AF61" s="106">
        <v>0</v>
      </c>
      <c r="AG61" s="106">
        <v>0</v>
      </c>
      <c r="AH61" s="106">
        <v>0</v>
      </c>
      <c r="AI61" s="106">
        <v>0</v>
      </c>
      <c r="AJ61" s="106">
        <v>0</v>
      </c>
      <c r="AK61" s="106">
        <v>0</v>
      </c>
      <c r="AL61" s="106">
        <v>0</v>
      </c>
      <c r="AM61" s="106">
        <v>0</v>
      </c>
      <c r="AN61" s="106">
        <v>0</v>
      </c>
      <c r="AO61" s="106">
        <v>0</v>
      </c>
      <c r="AP61" s="106">
        <v>0</v>
      </c>
      <c r="AQ61" s="106">
        <v>0</v>
      </c>
      <c r="AR61" s="106">
        <v>0</v>
      </c>
      <c r="AS61" s="106">
        <v>0</v>
      </c>
      <c r="AT61" s="106">
        <v>0</v>
      </c>
      <c r="AU61" s="106">
        <v>0</v>
      </c>
      <c r="AV61" s="106">
        <v>0</v>
      </c>
      <c r="AW61" s="106">
        <v>0</v>
      </c>
      <c r="AX61" s="106">
        <v>0</v>
      </c>
      <c r="AY61" s="106">
        <v>0</v>
      </c>
      <c r="AZ61" s="106">
        <v>0</v>
      </c>
      <c r="BA61" s="106">
        <v>0</v>
      </c>
      <c r="BB61" s="106">
        <v>0</v>
      </c>
      <c r="BC61" s="106">
        <v>0</v>
      </c>
      <c r="BD61" s="106">
        <v>0</v>
      </c>
      <c r="BE61" s="106">
        <f t="shared" si="1"/>
        <v>0</v>
      </c>
      <c r="BF61" s="106">
        <f t="shared" si="1"/>
        <v>0</v>
      </c>
      <c r="BG61" s="84"/>
      <c r="BH61" s="84" t="s">
        <v>57</v>
      </c>
    </row>
    <row r="62" spans="1:60" s="13" customFormat="1" ht="63.75" x14ac:dyDescent="0.25">
      <c r="A62" s="84" t="s">
        <v>55</v>
      </c>
      <c r="B62" s="84" t="s">
        <v>58</v>
      </c>
      <c r="C62" s="84" t="s">
        <v>658</v>
      </c>
      <c r="D62" s="84" t="s">
        <v>687</v>
      </c>
      <c r="E62" s="84" t="s">
        <v>688</v>
      </c>
      <c r="F62" s="84" t="s">
        <v>689</v>
      </c>
      <c r="G62" s="84" t="s">
        <v>690</v>
      </c>
      <c r="H62" s="84" t="s">
        <v>691</v>
      </c>
      <c r="I62" s="84" t="s">
        <v>65</v>
      </c>
      <c r="J62" s="85">
        <v>1</v>
      </c>
      <c r="K62" s="85">
        <v>0</v>
      </c>
      <c r="L62" s="84" t="s">
        <v>858</v>
      </c>
      <c r="M62" s="105" t="s">
        <v>858</v>
      </c>
      <c r="N62" s="84" t="s">
        <v>799</v>
      </c>
      <c r="O62" s="85">
        <v>0</v>
      </c>
      <c r="P62" s="85">
        <v>0</v>
      </c>
      <c r="Q62" s="85">
        <v>0</v>
      </c>
      <c r="R62" s="85">
        <v>0</v>
      </c>
      <c r="S62" s="85">
        <v>0</v>
      </c>
      <c r="T62" s="85">
        <v>0</v>
      </c>
      <c r="U62" s="85">
        <v>0</v>
      </c>
      <c r="V62" s="85">
        <v>0</v>
      </c>
      <c r="W62" s="85">
        <v>0</v>
      </c>
      <c r="X62" s="85">
        <v>0</v>
      </c>
      <c r="Y62" s="106">
        <v>0</v>
      </c>
      <c r="Z62" s="106">
        <v>0</v>
      </c>
      <c r="AA62" s="106">
        <v>0</v>
      </c>
      <c r="AB62" s="106">
        <v>0</v>
      </c>
      <c r="AC62" s="106">
        <v>0</v>
      </c>
      <c r="AD62" s="106">
        <v>0</v>
      </c>
      <c r="AE62" s="106">
        <v>0</v>
      </c>
      <c r="AF62" s="106">
        <v>0</v>
      </c>
      <c r="AG62" s="106">
        <v>0</v>
      </c>
      <c r="AH62" s="106">
        <v>0</v>
      </c>
      <c r="AI62" s="106">
        <v>0</v>
      </c>
      <c r="AJ62" s="106">
        <v>0</v>
      </c>
      <c r="AK62" s="106">
        <v>0</v>
      </c>
      <c r="AL62" s="106">
        <v>0</v>
      </c>
      <c r="AM62" s="106">
        <v>0</v>
      </c>
      <c r="AN62" s="106">
        <v>0</v>
      </c>
      <c r="AO62" s="106">
        <v>0</v>
      </c>
      <c r="AP62" s="106">
        <v>0</v>
      </c>
      <c r="AQ62" s="106">
        <v>0</v>
      </c>
      <c r="AR62" s="106">
        <v>0</v>
      </c>
      <c r="AS62" s="106">
        <v>0</v>
      </c>
      <c r="AT62" s="106">
        <v>0</v>
      </c>
      <c r="AU62" s="106">
        <v>0</v>
      </c>
      <c r="AV62" s="106">
        <v>0</v>
      </c>
      <c r="AW62" s="106">
        <v>0</v>
      </c>
      <c r="AX62" s="106">
        <v>0</v>
      </c>
      <c r="AY62" s="106">
        <v>0</v>
      </c>
      <c r="AZ62" s="106">
        <v>0</v>
      </c>
      <c r="BA62" s="106">
        <v>0</v>
      </c>
      <c r="BB62" s="106">
        <v>0</v>
      </c>
      <c r="BC62" s="106">
        <v>0</v>
      </c>
      <c r="BD62" s="106">
        <v>0</v>
      </c>
      <c r="BE62" s="106">
        <f t="shared" si="1"/>
        <v>0</v>
      </c>
      <c r="BF62" s="106">
        <f t="shared" si="1"/>
        <v>0</v>
      </c>
      <c r="BG62" s="84"/>
      <c r="BH62" s="84" t="s">
        <v>57</v>
      </c>
    </row>
    <row r="63" spans="1:60" s="13" customFormat="1" ht="63.75" x14ac:dyDescent="0.25">
      <c r="A63" s="84" t="s">
        <v>55</v>
      </c>
      <c r="B63" s="84" t="s">
        <v>58</v>
      </c>
      <c r="C63" s="84" t="s">
        <v>658</v>
      </c>
      <c r="D63" s="84" t="s">
        <v>687</v>
      </c>
      <c r="E63" s="84" t="s">
        <v>688</v>
      </c>
      <c r="F63" s="84" t="s">
        <v>689</v>
      </c>
      <c r="G63" s="84" t="s">
        <v>692</v>
      </c>
      <c r="H63" s="84" t="s">
        <v>693</v>
      </c>
      <c r="I63" s="84" t="s">
        <v>65</v>
      </c>
      <c r="J63" s="85">
        <v>1</v>
      </c>
      <c r="K63" s="85">
        <v>0</v>
      </c>
      <c r="L63" s="84" t="s">
        <v>858</v>
      </c>
      <c r="M63" s="105" t="s">
        <v>858</v>
      </c>
      <c r="N63" s="84" t="s">
        <v>799</v>
      </c>
      <c r="O63" s="85">
        <v>0</v>
      </c>
      <c r="P63" s="85">
        <v>0</v>
      </c>
      <c r="Q63" s="85">
        <v>0</v>
      </c>
      <c r="R63" s="85">
        <v>0</v>
      </c>
      <c r="S63" s="85">
        <v>0</v>
      </c>
      <c r="T63" s="85">
        <v>0</v>
      </c>
      <c r="U63" s="85">
        <v>0</v>
      </c>
      <c r="V63" s="85">
        <v>0</v>
      </c>
      <c r="W63" s="85">
        <v>0</v>
      </c>
      <c r="X63" s="85">
        <v>0</v>
      </c>
      <c r="Y63" s="106">
        <v>0</v>
      </c>
      <c r="Z63" s="106">
        <v>0</v>
      </c>
      <c r="AA63" s="106">
        <v>0</v>
      </c>
      <c r="AB63" s="106">
        <v>0</v>
      </c>
      <c r="AC63" s="106">
        <v>0</v>
      </c>
      <c r="AD63" s="106">
        <v>0</v>
      </c>
      <c r="AE63" s="106">
        <v>0</v>
      </c>
      <c r="AF63" s="106">
        <v>0</v>
      </c>
      <c r="AG63" s="106">
        <v>0</v>
      </c>
      <c r="AH63" s="106">
        <v>0</v>
      </c>
      <c r="AI63" s="106">
        <v>0</v>
      </c>
      <c r="AJ63" s="106">
        <v>0</v>
      </c>
      <c r="AK63" s="106">
        <v>0</v>
      </c>
      <c r="AL63" s="106">
        <v>0</v>
      </c>
      <c r="AM63" s="106">
        <v>0</v>
      </c>
      <c r="AN63" s="106">
        <v>0</v>
      </c>
      <c r="AO63" s="106">
        <v>0</v>
      </c>
      <c r="AP63" s="106">
        <v>0</v>
      </c>
      <c r="AQ63" s="106">
        <v>0</v>
      </c>
      <c r="AR63" s="106">
        <v>0</v>
      </c>
      <c r="AS63" s="106">
        <v>0</v>
      </c>
      <c r="AT63" s="106">
        <v>0</v>
      </c>
      <c r="AU63" s="106">
        <v>0</v>
      </c>
      <c r="AV63" s="106">
        <v>0</v>
      </c>
      <c r="AW63" s="106">
        <v>0</v>
      </c>
      <c r="AX63" s="106">
        <v>0</v>
      </c>
      <c r="AY63" s="106">
        <v>0</v>
      </c>
      <c r="AZ63" s="106">
        <v>0</v>
      </c>
      <c r="BA63" s="106">
        <v>0</v>
      </c>
      <c r="BB63" s="106">
        <v>0</v>
      </c>
      <c r="BC63" s="106">
        <v>0</v>
      </c>
      <c r="BD63" s="106">
        <v>0</v>
      </c>
      <c r="BE63" s="106">
        <f t="shared" si="1"/>
        <v>0</v>
      </c>
      <c r="BF63" s="106">
        <f t="shared" si="1"/>
        <v>0</v>
      </c>
      <c r="BG63" s="84"/>
      <c r="BH63" s="84" t="s">
        <v>57</v>
      </c>
    </row>
    <row r="64" spans="1:60" s="13" customFormat="1" ht="140.25" x14ac:dyDescent="0.25">
      <c r="A64" s="84" t="s">
        <v>55</v>
      </c>
      <c r="B64" s="84" t="s">
        <v>58</v>
      </c>
      <c r="C64" s="84" t="s">
        <v>658</v>
      </c>
      <c r="D64" s="84" t="s">
        <v>696</v>
      </c>
      <c r="E64" s="84" t="s">
        <v>697</v>
      </c>
      <c r="F64" s="84" t="s">
        <v>698</v>
      </c>
      <c r="G64" s="84" t="s">
        <v>699</v>
      </c>
      <c r="H64" s="84" t="s">
        <v>700</v>
      </c>
      <c r="I64" s="84" t="s">
        <v>65</v>
      </c>
      <c r="J64" s="85">
        <v>4</v>
      </c>
      <c r="K64" s="85">
        <v>0</v>
      </c>
      <c r="L64" s="84" t="s">
        <v>904</v>
      </c>
      <c r="M64" s="105">
        <v>2020852500039</v>
      </c>
      <c r="N64" s="84" t="s">
        <v>905</v>
      </c>
      <c r="O64" s="85">
        <v>2</v>
      </c>
      <c r="P64" s="85">
        <v>0</v>
      </c>
      <c r="Q64" s="85">
        <v>0</v>
      </c>
      <c r="R64" s="85">
        <v>0</v>
      </c>
      <c r="S64" s="85">
        <v>0</v>
      </c>
      <c r="T64" s="85">
        <v>0</v>
      </c>
      <c r="U64" s="85">
        <v>1</v>
      </c>
      <c r="V64" s="85">
        <v>0</v>
      </c>
      <c r="W64" s="85">
        <v>1</v>
      </c>
      <c r="X64" s="85">
        <v>0</v>
      </c>
      <c r="Y64" s="106">
        <v>0</v>
      </c>
      <c r="Z64" s="106">
        <v>0</v>
      </c>
      <c r="AA64" s="106">
        <v>0</v>
      </c>
      <c r="AB64" s="106">
        <v>0</v>
      </c>
      <c r="AC64" s="106">
        <v>0</v>
      </c>
      <c r="AD64" s="106">
        <v>0</v>
      </c>
      <c r="AE64" s="106">
        <v>0</v>
      </c>
      <c r="AF64" s="106">
        <v>0</v>
      </c>
      <c r="AG64" s="106">
        <v>0</v>
      </c>
      <c r="AH64" s="106">
        <v>0</v>
      </c>
      <c r="AI64" s="106">
        <v>0</v>
      </c>
      <c r="AJ64" s="106">
        <v>0</v>
      </c>
      <c r="AK64" s="106">
        <v>0</v>
      </c>
      <c r="AL64" s="106">
        <v>0</v>
      </c>
      <c r="AM64" s="106">
        <v>0</v>
      </c>
      <c r="AN64" s="106">
        <v>0</v>
      </c>
      <c r="AO64" s="106">
        <v>0</v>
      </c>
      <c r="AP64" s="106">
        <v>0</v>
      </c>
      <c r="AQ64" s="106">
        <v>0</v>
      </c>
      <c r="AR64" s="106">
        <v>0</v>
      </c>
      <c r="AS64" s="106">
        <v>0</v>
      </c>
      <c r="AT64" s="106">
        <v>0</v>
      </c>
      <c r="AU64" s="106">
        <v>0</v>
      </c>
      <c r="AV64" s="106">
        <v>0</v>
      </c>
      <c r="AW64" s="106">
        <v>0</v>
      </c>
      <c r="AX64" s="106">
        <v>0</v>
      </c>
      <c r="AY64" s="106">
        <v>0</v>
      </c>
      <c r="AZ64" s="106">
        <v>0</v>
      </c>
      <c r="BA64" s="106">
        <v>0</v>
      </c>
      <c r="BB64" s="106">
        <v>0</v>
      </c>
      <c r="BC64" s="106">
        <v>0</v>
      </c>
      <c r="BD64" s="106">
        <v>0</v>
      </c>
      <c r="BE64" s="106">
        <f t="shared" si="1"/>
        <v>0</v>
      </c>
      <c r="BF64" s="106">
        <f t="shared" si="1"/>
        <v>0</v>
      </c>
      <c r="BG64" s="84"/>
      <c r="BH64" s="84" t="s">
        <v>57</v>
      </c>
    </row>
    <row r="65" spans="1:60" s="13" customFormat="1" ht="140.25" x14ac:dyDescent="0.25">
      <c r="A65" s="84" t="s">
        <v>55</v>
      </c>
      <c r="B65" s="84" t="s">
        <v>58</v>
      </c>
      <c r="C65" s="84" t="s">
        <v>658</v>
      </c>
      <c r="D65" s="84" t="s">
        <v>696</v>
      </c>
      <c r="E65" s="84" t="s">
        <v>697</v>
      </c>
      <c r="F65" s="84" t="s">
        <v>698</v>
      </c>
      <c r="G65" s="84" t="s">
        <v>701</v>
      </c>
      <c r="H65" s="84" t="s">
        <v>702</v>
      </c>
      <c r="I65" s="84" t="s">
        <v>65</v>
      </c>
      <c r="J65" s="85">
        <v>4</v>
      </c>
      <c r="K65" s="85">
        <v>0</v>
      </c>
      <c r="L65" s="84" t="s">
        <v>904</v>
      </c>
      <c r="M65" s="105">
        <v>2020852500039</v>
      </c>
      <c r="N65" s="84" t="s">
        <v>905</v>
      </c>
      <c r="O65" s="85">
        <v>1</v>
      </c>
      <c r="P65" s="85">
        <v>0</v>
      </c>
      <c r="Q65" s="85">
        <v>0</v>
      </c>
      <c r="R65" s="85">
        <v>0</v>
      </c>
      <c r="S65" s="85">
        <v>0</v>
      </c>
      <c r="T65" s="85">
        <v>0</v>
      </c>
      <c r="U65" s="85">
        <v>0</v>
      </c>
      <c r="V65" s="85">
        <v>0</v>
      </c>
      <c r="W65" s="85">
        <v>1</v>
      </c>
      <c r="X65" s="85">
        <v>0</v>
      </c>
      <c r="Y65" s="106">
        <v>0</v>
      </c>
      <c r="Z65" s="106">
        <v>0</v>
      </c>
      <c r="AA65" s="106">
        <v>0</v>
      </c>
      <c r="AB65" s="106">
        <v>0</v>
      </c>
      <c r="AC65" s="106">
        <v>0</v>
      </c>
      <c r="AD65" s="106">
        <v>0</v>
      </c>
      <c r="AE65" s="106">
        <v>0</v>
      </c>
      <c r="AF65" s="106">
        <v>0</v>
      </c>
      <c r="AG65" s="106">
        <v>0</v>
      </c>
      <c r="AH65" s="106">
        <v>0</v>
      </c>
      <c r="AI65" s="106">
        <v>0</v>
      </c>
      <c r="AJ65" s="106">
        <v>0</v>
      </c>
      <c r="AK65" s="106">
        <v>0</v>
      </c>
      <c r="AL65" s="106">
        <v>0</v>
      </c>
      <c r="AM65" s="106">
        <v>0</v>
      </c>
      <c r="AN65" s="106">
        <v>0</v>
      </c>
      <c r="AO65" s="106">
        <v>0</v>
      </c>
      <c r="AP65" s="106">
        <v>0</v>
      </c>
      <c r="AQ65" s="106">
        <v>0</v>
      </c>
      <c r="AR65" s="106">
        <v>0</v>
      </c>
      <c r="AS65" s="106">
        <v>0</v>
      </c>
      <c r="AT65" s="106">
        <v>0</v>
      </c>
      <c r="AU65" s="106">
        <v>0</v>
      </c>
      <c r="AV65" s="106">
        <v>0</v>
      </c>
      <c r="AW65" s="106">
        <v>0</v>
      </c>
      <c r="AX65" s="106">
        <v>0</v>
      </c>
      <c r="AY65" s="106">
        <v>0</v>
      </c>
      <c r="AZ65" s="106">
        <v>0</v>
      </c>
      <c r="BA65" s="106">
        <v>0</v>
      </c>
      <c r="BB65" s="106">
        <v>0</v>
      </c>
      <c r="BC65" s="106">
        <v>0</v>
      </c>
      <c r="BD65" s="106">
        <v>0</v>
      </c>
      <c r="BE65" s="106">
        <f t="shared" si="1"/>
        <v>0</v>
      </c>
      <c r="BF65" s="106">
        <f t="shared" si="1"/>
        <v>0</v>
      </c>
      <c r="BG65" s="84"/>
      <c r="BH65" s="84" t="s">
        <v>57</v>
      </c>
    </row>
    <row r="66" spans="1:60" s="13" customFormat="1" ht="63.75" x14ac:dyDescent="0.25">
      <c r="A66" s="84" t="s">
        <v>55</v>
      </c>
      <c r="B66" s="84" t="s">
        <v>58</v>
      </c>
      <c r="C66" s="84" t="s">
        <v>658</v>
      </c>
      <c r="D66" s="84" t="s">
        <v>696</v>
      </c>
      <c r="E66" s="84" t="s">
        <v>697</v>
      </c>
      <c r="F66" s="84" t="s">
        <v>698</v>
      </c>
      <c r="G66" s="84" t="s">
        <v>703</v>
      </c>
      <c r="H66" s="84" t="s">
        <v>704</v>
      </c>
      <c r="I66" s="84" t="s">
        <v>65</v>
      </c>
      <c r="J66" s="85">
        <v>10</v>
      </c>
      <c r="K66" s="85">
        <v>0</v>
      </c>
      <c r="L66" s="84" t="s">
        <v>858</v>
      </c>
      <c r="M66" s="105" t="s">
        <v>858</v>
      </c>
      <c r="N66" s="84" t="s">
        <v>858</v>
      </c>
      <c r="O66" s="85">
        <v>3</v>
      </c>
      <c r="P66" s="85">
        <v>0</v>
      </c>
      <c r="Q66" s="85">
        <v>0</v>
      </c>
      <c r="R66" s="85">
        <v>0</v>
      </c>
      <c r="S66" s="85">
        <v>0</v>
      </c>
      <c r="T66" s="85">
        <v>0</v>
      </c>
      <c r="U66" s="85">
        <v>1</v>
      </c>
      <c r="V66" s="85">
        <v>0</v>
      </c>
      <c r="W66" s="85">
        <v>2</v>
      </c>
      <c r="X66" s="85">
        <v>0</v>
      </c>
      <c r="Y66" s="106">
        <v>0</v>
      </c>
      <c r="Z66" s="106">
        <v>0</v>
      </c>
      <c r="AA66" s="106">
        <v>0</v>
      </c>
      <c r="AB66" s="106">
        <v>0</v>
      </c>
      <c r="AC66" s="106">
        <v>0</v>
      </c>
      <c r="AD66" s="106">
        <v>0</v>
      </c>
      <c r="AE66" s="106">
        <v>0</v>
      </c>
      <c r="AF66" s="106">
        <v>0</v>
      </c>
      <c r="AG66" s="106">
        <v>0</v>
      </c>
      <c r="AH66" s="106">
        <v>0</v>
      </c>
      <c r="AI66" s="106">
        <v>0</v>
      </c>
      <c r="AJ66" s="106">
        <v>0</v>
      </c>
      <c r="AK66" s="106">
        <v>0</v>
      </c>
      <c r="AL66" s="106">
        <v>0</v>
      </c>
      <c r="AM66" s="106">
        <v>0</v>
      </c>
      <c r="AN66" s="106">
        <v>0</v>
      </c>
      <c r="AO66" s="106">
        <v>0</v>
      </c>
      <c r="AP66" s="106">
        <v>0</v>
      </c>
      <c r="AQ66" s="106">
        <v>0</v>
      </c>
      <c r="AR66" s="106">
        <v>0</v>
      </c>
      <c r="AS66" s="106">
        <v>0</v>
      </c>
      <c r="AT66" s="106">
        <v>0</v>
      </c>
      <c r="AU66" s="106">
        <v>0</v>
      </c>
      <c r="AV66" s="106">
        <v>0</v>
      </c>
      <c r="AW66" s="106">
        <v>0</v>
      </c>
      <c r="AX66" s="106">
        <v>0</v>
      </c>
      <c r="AY66" s="106">
        <v>0</v>
      </c>
      <c r="AZ66" s="106">
        <v>0</v>
      </c>
      <c r="BA66" s="106">
        <v>0</v>
      </c>
      <c r="BB66" s="106">
        <v>0</v>
      </c>
      <c r="BC66" s="106">
        <v>0</v>
      </c>
      <c r="BD66" s="106">
        <v>0</v>
      </c>
      <c r="BE66" s="106">
        <f t="shared" si="1"/>
        <v>0</v>
      </c>
      <c r="BF66" s="106">
        <f t="shared" si="1"/>
        <v>0</v>
      </c>
      <c r="BG66" s="84"/>
      <c r="BH66" s="84" t="s">
        <v>57</v>
      </c>
    </row>
    <row r="67" spans="1:60" s="13" customFormat="1" ht="140.25" x14ac:dyDescent="0.25">
      <c r="A67" s="84" t="s">
        <v>55</v>
      </c>
      <c r="B67" s="84" t="s">
        <v>58</v>
      </c>
      <c r="C67" s="84" t="s">
        <v>658</v>
      </c>
      <c r="D67" s="84" t="s">
        <v>696</v>
      </c>
      <c r="E67" s="84" t="s">
        <v>697</v>
      </c>
      <c r="F67" s="84" t="s">
        <v>698</v>
      </c>
      <c r="G67" s="84" t="s">
        <v>705</v>
      </c>
      <c r="H67" s="84" t="s">
        <v>706</v>
      </c>
      <c r="I67" s="84" t="s">
        <v>65</v>
      </c>
      <c r="J67" s="85">
        <v>50000</v>
      </c>
      <c r="K67" s="85">
        <v>10700</v>
      </c>
      <c r="L67" s="84" t="s">
        <v>904</v>
      </c>
      <c r="M67" s="105">
        <v>2020852500039</v>
      </c>
      <c r="N67" s="84" t="s">
        <v>905</v>
      </c>
      <c r="O67" s="85">
        <v>19300</v>
      </c>
      <c r="P67" s="85">
        <v>0</v>
      </c>
      <c r="Q67" s="85">
        <v>0</v>
      </c>
      <c r="R67" s="85">
        <v>0</v>
      </c>
      <c r="S67" s="85">
        <v>0</v>
      </c>
      <c r="T67" s="85">
        <v>0</v>
      </c>
      <c r="U67" s="85">
        <v>10000</v>
      </c>
      <c r="V67" s="85">
        <v>0</v>
      </c>
      <c r="W67" s="85">
        <v>9300</v>
      </c>
      <c r="X67" s="85">
        <v>0</v>
      </c>
      <c r="Y67" s="106">
        <v>0</v>
      </c>
      <c r="Z67" s="106">
        <v>0</v>
      </c>
      <c r="AA67" s="106">
        <v>12000000</v>
      </c>
      <c r="AB67" s="106">
        <v>0</v>
      </c>
      <c r="AC67" s="106">
        <v>0</v>
      </c>
      <c r="AD67" s="106">
        <v>0</v>
      </c>
      <c r="AE67" s="106">
        <v>0</v>
      </c>
      <c r="AF67" s="106">
        <v>0</v>
      </c>
      <c r="AG67" s="106">
        <v>0</v>
      </c>
      <c r="AH67" s="106">
        <v>0</v>
      </c>
      <c r="AI67" s="106">
        <v>0</v>
      </c>
      <c r="AJ67" s="106">
        <v>0</v>
      </c>
      <c r="AK67" s="106">
        <v>0</v>
      </c>
      <c r="AL67" s="106">
        <v>0</v>
      </c>
      <c r="AM67" s="106">
        <v>0</v>
      </c>
      <c r="AN67" s="106">
        <v>0</v>
      </c>
      <c r="AO67" s="106">
        <v>0</v>
      </c>
      <c r="AP67" s="106">
        <v>0</v>
      </c>
      <c r="AQ67" s="106">
        <v>0</v>
      </c>
      <c r="AR67" s="106">
        <v>0</v>
      </c>
      <c r="AS67" s="106">
        <v>0</v>
      </c>
      <c r="AT67" s="106">
        <v>0</v>
      </c>
      <c r="AU67" s="106">
        <v>0</v>
      </c>
      <c r="AV67" s="106">
        <v>0</v>
      </c>
      <c r="AW67" s="106">
        <v>0</v>
      </c>
      <c r="AX67" s="106">
        <v>0</v>
      </c>
      <c r="AY67" s="106">
        <v>0</v>
      </c>
      <c r="AZ67" s="106">
        <v>0</v>
      </c>
      <c r="BA67" s="106">
        <v>0</v>
      </c>
      <c r="BB67" s="106">
        <v>0</v>
      </c>
      <c r="BC67" s="106">
        <v>0</v>
      </c>
      <c r="BD67" s="106">
        <v>0</v>
      </c>
      <c r="BE67" s="106">
        <f t="shared" si="1"/>
        <v>12000000</v>
      </c>
      <c r="BF67" s="106">
        <f t="shared" si="1"/>
        <v>0</v>
      </c>
      <c r="BG67" s="84"/>
      <c r="BH67" s="84" t="s">
        <v>57</v>
      </c>
    </row>
    <row r="68" spans="1:60" s="13" customFormat="1" ht="63.75" x14ac:dyDescent="0.25">
      <c r="A68" s="84" t="s">
        <v>55</v>
      </c>
      <c r="B68" s="84" t="s">
        <v>58</v>
      </c>
      <c r="C68" s="84" t="s">
        <v>658</v>
      </c>
      <c r="D68" s="84" t="s">
        <v>696</v>
      </c>
      <c r="E68" s="84" t="s">
        <v>697</v>
      </c>
      <c r="F68" s="84" t="s">
        <v>698</v>
      </c>
      <c r="G68" s="84" t="s">
        <v>707</v>
      </c>
      <c r="H68" s="84" t="s">
        <v>708</v>
      </c>
      <c r="I68" s="84" t="s">
        <v>65</v>
      </c>
      <c r="J68" s="85">
        <v>100</v>
      </c>
      <c r="K68" s="85">
        <v>0</v>
      </c>
      <c r="L68" s="84" t="s">
        <v>858</v>
      </c>
      <c r="M68" s="105" t="s">
        <v>858</v>
      </c>
      <c r="N68" s="84" t="s">
        <v>799</v>
      </c>
      <c r="O68" s="85">
        <v>0</v>
      </c>
      <c r="P68" s="85">
        <v>0</v>
      </c>
      <c r="Q68" s="85">
        <v>0</v>
      </c>
      <c r="R68" s="85">
        <v>0</v>
      </c>
      <c r="S68" s="85">
        <v>0</v>
      </c>
      <c r="T68" s="85">
        <v>0</v>
      </c>
      <c r="U68" s="85">
        <v>0</v>
      </c>
      <c r="V68" s="85">
        <v>0</v>
      </c>
      <c r="W68" s="85">
        <v>0</v>
      </c>
      <c r="X68" s="85">
        <v>0</v>
      </c>
      <c r="Y68" s="106">
        <v>0</v>
      </c>
      <c r="Z68" s="106">
        <v>0</v>
      </c>
      <c r="AA68" s="106">
        <v>0</v>
      </c>
      <c r="AB68" s="106">
        <v>0</v>
      </c>
      <c r="AC68" s="106">
        <v>0</v>
      </c>
      <c r="AD68" s="106">
        <v>0</v>
      </c>
      <c r="AE68" s="106">
        <v>0</v>
      </c>
      <c r="AF68" s="106">
        <v>0</v>
      </c>
      <c r="AG68" s="106">
        <v>0</v>
      </c>
      <c r="AH68" s="106">
        <v>0</v>
      </c>
      <c r="AI68" s="106">
        <v>0</v>
      </c>
      <c r="AJ68" s="106">
        <v>0</v>
      </c>
      <c r="AK68" s="106">
        <v>0</v>
      </c>
      <c r="AL68" s="106">
        <v>0</v>
      </c>
      <c r="AM68" s="106">
        <v>0</v>
      </c>
      <c r="AN68" s="106">
        <v>0</v>
      </c>
      <c r="AO68" s="106">
        <v>0</v>
      </c>
      <c r="AP68" s="106">
        <v>0</v>
      </c>
      <c r="AQ68" s="106">
        <v>0</v>
      </c>
      <c r="AR68" s="106">
        <v>0</v>
      </c>
      <c r="AS68" s="106">
        <v>0</v>
      </c>
      <c r="AT68" s="106">
        <v>0</v>
      </c>
      <c r="AU68" s="106">
        <v>0</v>
      </c>
      <c r="AV68" s="106">
        <v>0</v>
      </c>
      <c r="AW68" s="106">
        <v>0</v>
      </c>
      <c r="AX68" s="106">
        <v>0</v>
      </c>
      <c r="AY68" s="106">
        <v>0</v>
      </c>
      <c r="AZ68" s="106">
        <v>0</v>
      </c>
      <c r="BA68" s="106">
        <v>0</v>
      </c>
      <c r="BB68" s="106">
        <v>0</v>
      </c>
      <c r="BC68" s="106">
        <v>0</v>
      </c>
      <c r="BD68" s="106">
        <v>0</v>
      </c>
      <c r="BE68" s="106">
        <f>SUM(Y68+AA68+AC68+AE68+AG68+AI68+AK68+AM68+AO68+AQ68+AS68+AU68+AW68+AY68+BA68+BC68)</f>
        <v>0</v>
      </c>
      <c r="BF68" s="106">
        <f>SUM(Z68+AB68+AD68+AF68+AH68+AJ68+AL68+AN68+AP68+AR68+AT68+AV68+AX68+AZ68+BB68+BD68)</f>
        <v>0</v>
      </c>
      <c r="BG68" s="84"/>
      <c r="BH68" s="84" t="s">
        <v>57</v>
      </c>
    </row>
    <row r="69" spans="1:60" s="13" customFormat="1" ht="76.5" x14ac:dyDescent="0.25">
      <c r="A69" s="84" t="s">
        <v>55</v>
      </c>
      <c r="B69" s="84" t="s">
        <v>58</v>
      </c>
      <c r="C69" s="84" t="s">
        <v>658</v>
      </c>
      <c r="D69" s="84" t="s">
        <v>696</v>
      </c>
      <c r="E69" s="84" t="s">
        <v>697</v>
      </c>
      <c r="F69" s="84" t="s">
        <v>698</v>
      </c>
      <c r="G69" s="84" t="s">
        <v>709</v>
      </c>
      <c r="H69" s="84" t="s">
        <v>710</v>
      </c>
      <c r="I69" s="84" t="s">
        <v>65</v>
      </c>
      <c r="J69" s="85">
        <v>1</v>
      </c>
      <c r="K69" s="85">
        <v>0</v>
      </c>
      <c r="L69" s="84" t="s">
        <v>858</v>
      </c>
      <c r="M69" s="105" t="s">
        <v>858</v>
      </c>
      <c r="N69" s="84" t="s">
        <v>799</v>
      </c>
      <c r="O69" s="85">
        <v>0</v>
      </c>
      <c r="P69" s="85">
        <v>0</v>
      </c>
      <c r="Q69" s="85">
        <v>0</v>
      </c>
      <c r="R69" s="85">
        <v>0</v>
      </c>
      <c r="S69" s="85">
        <v>0</v>
      </c>
      <c r="T69" s="85">
        <v>0</v>
      </c>
      <c r="U69" s="85">
        <v>0</v>
      </c>
      <c r="V69" s="85">
        <v>0</v>
      </c>
      <c r="W69" s="85">
        <v>0</v>
      </c>
      <c r="X69" s="85">
        <v>0</v>
      </c>
      <c r="Y69" s="106">
        <v>0</v>
      </c>
      <c r="Z69" s="106">
        <v>0</v>
      </c>
      <c r="AA69" s="106">
        <v>0</v>
      </c>
      <c r="AB69" s="106">
        <v>0</v>
      </c>
      <c r="AC69" s="106">
        <v>0</v>
      </c>
      <c r="AD69" s="106">
        <v>0</v>
      </c>
      <c r="AE69" s="106">
        <v>0</v>
      </c>
      <c r="AF69" s="106">
        <v>0</v>
      </c>
      <c r="AG69" s="106">
        <v>0</v>
      </c>
      <c r="AH69" s="106">
        <v>0</v>
      </c>
      <c r="AI69" s="106">
        <v>0</v>
      </c>
      <c r="AJ69" s="106">
        <v>0</v>
      </c>
      <c r="AK69" s="106">
        <v>0</v>
      </c>
      <c r="AL69" s="106">
        <v>0</v>
      </c>
      <c r="AM69" s="106">
        <v>0</v>
      </c>
      <c r="AN69" s="106">
        <v>0</v>
      </c>
      <c r="AO69" s="106">
        <v>0</v>
      </c>
      <c r="AP69" s="106">
        <v>0</v>
      </c>
      <c r="AQ69" s="106">
        <v>0</v>
      </c>
      <c r="AR69" s="106">
        <v>0</v>
      </c>
      <c r="AS69" s="106">
        <v>0</v>
      </c>
      <c r="AT69" s="106">
        <v>0</v>
      </c>
      <c r="AU69" s="106">
        <v>0</v>
      </c>
      <c r="AV69" s="106">
        <v>0</v>
      </c>
      <c r="AW69" s="106">
        <v>0</v>
      </c>
      <c r="AX69" s="106">
        <v>0</v>
      </c>
      <c r="AY69" s="106">
        <v>0</v>
      </c>
      <c r="AZ69" s="106">
        <v>0</v>
      </c>
      <c r="BA69" s="106">
        <v>0</v>
      </c>
      <c r="BB69" s="106">
        <v>0</v>
      </c>
      <c r="BC69" s="106">
        <v>0</v>
      </c>
      <c r="BD69" s="106">
        <v>0</v>
      </c>
      <c r="BE69" s="106">
        <f>SUM(Y69+AA69+AC69+AE69+AG69+AI69+AK69+AM69+AO69+AQ69+AS69+AU69+AW69+AY69+BA69+BC69)</f>
        <v>0</v>
      </c>
      <c r="BF69" s="106">
        <f>SUM(Z69+AB69+AD69+AF69+AH69+AJ69+AL69+AN69+AP69+AR69+AT69+AV69+AX69+AZ69+BB69+BD69)</f>
        <v>0</v>
      </c>
      <c r="BG69" s="84"/>
      <c r="BH69" s="84" t="s">
        <v>57</v>
      </c>
    </row>
    <row r="70" spans="1:60" s="111" customFormat="1" x14ac:dyDescent="0.25">
      <c r="A70" s="111" t="s">
        <v>831</v>
      </c>
      <c r="J70" s="112"/>
      <c r="K70" s="112"/>
      <c r="M70" s="113"/>
      <c r="O70" s="112"/>
      <c r="P70" s="112"/>
      <c r="Q70" s="112"/>
      <c r="R70" s="112"/>
      <c r="S70" s="112"/>
      <c r="T70" s="112"/>
      <c r="U70" s="112"/>
      <c r="V70" s="112"/>
      <c r="W70" s="112"/>
      <c r="X70" s="112"/>
      <c r="Y70" s="114">
        <f>SUM(Y13:Y69)</f>
        <v>182245777</v>
      </c>
      <c r="Z70" s="114"/>
      <c r="AA70" s="114">
        <f>SUM(AA13:AA69)</f>
        <v>287000000</v>
      </c>
      <c r="AB70" s="115"/>
      <c r="AC70" s="115"/>
      <c r="AD70" s="115"/>
      <c r="AE70" s="115"/>
      <c r="AF70" s="115"/>
      <c r="AG70" s="115"/>
      <c r="AH70" s="115"/>
      <c r="AI70" s="115"/>
      <c r="AJ70" s="115"/>
      <c r="AK70" s="115"/>
      <c r="AL70" s="115"/>
      <c r="AM70" s="115"/>
      <c r="AN70" s="115"/>
      <c r="AO70" s="115"/>
      <c r="AP70" s="115"/>
      <c r="AQ70" s="115"/>
      <c r="AR70" s="115"/>
      <c r="AS70" s="115"/>
      <c r="AT70" s="115"/>
      <c r="AU70" s="115"/>
      <c r="AV70" s="115"/>
      <c r="AW70" s="115"/>
      <c r="AX70" s="115"/>
      <c r="AY70" s="115"/>
      <c r="AZ70" s="115"/>
      <c r="BA70" s="115"/>
      <c r="BB70" s="115"/>
      <c r="BC70" s="115"/>
      <c r="BD70" s="115"/>
      <c r="BE70" s="114">
        <f>SUM(BE13:BE69)</f>
        <v>469245777</v>
      </c>
      <c r="BF70" s="115"/>
    </row>
    <row r="71" spans="1:60" s="13" customFormat="1" x14ac:dyDescent="0.25">
      <c r="J71" s="116"/>
      <c r="K71" s="116"/>
      <c r="M71" s="117"/>
      <c r="O71" s="116"/>
      <c r="P71" s="116"/>
      <c r="Q71" s="116"/>
      <c r="R71" s="116"/>
      <c r="S71" s="116"/>
      <c r="T71" s="116"/>
      <c r="U71" s="116"/>
      <c r="V71" s="116"/>
      <c r="W71" s="116"/>
      <c r="X71" s="116"/>
      <c r="Y71" s="118"/>
      <c r="Z71" s="118"/>
      <c r="AA71" s="118"/>
      <c r="AB71" s="118"/>
      <c r="AC71" s="118"/>
      <c r="AD71" s="118"/>
      <c r="AE71" s="118"/>
      <c r="AF71" s="118"/>
      <c r="AG71" s="118"/>
      <c r="AH71" s="118"/>
      <c r="AI71" s="118"/>
      <c r="AJ71" s="118"/>
      <c r="AK71" s="118"/>
      <c r="AL71" s="118"/>
      <c r="AM71" s="118"/>
      <c r="AN71" s="118"/>
      <c r="AO71" s="118"/>
      <c r="AP71" s="118"/>
      <c r="AQ71" s="118"/>
      <c r="AR71" s="118"/>
      <c r="AS71" s="118"/>
      <c r="AT71" s="118"/>
      <c r="AU71" s="118"/>
      <c r="AV71" s="118"/>
      <c r="AW71" s="118"/>
      <c r="AX71" s="118"/>
      <c r="AY71" s="118"/>
      <c r="AZ71" s="118"/>
      <c r="BA71" s="118"/>
      <c r="BB71" s="118"/>
      <c r="BC71" s="118"/>
      <c r="BD71" s="118"/>
      <c r="BE71" s="118"/>
      <c r="BF71" s="118"/>
    </row>
    <row r="72" spans="1:60" s="13" customFormat="1" x14ac:dyDescent="0.25">
      <c r="J72" s="116"/>
      <c r="K72" s="116"/>
      <c r="M72" s="117"/>
      <c r="O72" s="116"/>
      <c r="P72" s="116"/>
      <c r="Q72" s="116"/>
      <c r="R72" s="116"/>
      <c r="S72" s="116"/>
      <c r="T72" s="116"/>
      <c r="U72" s="116"/>
      <c r="V72" s="116"/>
      <c r="W72" s="116"/>
      <c r="X72" s="116"/>
      <c r="Y72" s="118"/>
      <c r="Z72" s="118"/>
      <c r="AA72" s="118"/>
      <c r="AB72" s="118"/>
      <c r="AC72" s="118"/>
      <c r="AD72" s="118"/>
      <c r="AE72" s="118"/>
      <c r="AF72" s="118"/>
      <c r="AG72" s="118"/>
      <c r="AH72" s="118"/>
      <c r="AI72" s="118"/>
      <c r="AJ72" s="118"/>
      <c r="AK72" s="118"/>
      <c r="AL72" s="118"/>
      <c r="AM72" s="118"/>
      <c r="AN72" s="118"/>
      <c r="AO72" s="118"/>
      <c r="AP72" s="118"/>
      <c r="AQ72" s="118"/>
      <c r="AR72" s="118"/>
      <c r="AS72" s="118"/>
      <c r="AT72" s="118"/>
      <c r="AU72" s="118"/>
      <c r="AV72" s="118"/>
      <c r="AW72" s="118"/>
      <c r="AX72" s="118"/>
      <c r="AY72" s="118"/>
      <c r="AZ72" s="118"/>
      <c r="BA72" s="118"/>
      <c r="BB72" s="118"/>
      <c r="BC72" s="118"/>
      <c r="BD72" s="118"/>
      <c r="BE72" s="118"/>
      <c r="BF72" s="118"/>
    </row>
    <row r="73" spans="1:60" s="13" customFormat="1" x14ac:dyDescent="0.25">
      <c r="A73" s="13" t="s">
        <v>819</v>
      </c>
      <c r="D73" s="13" t="s">
        <v>797</v>
      </c>
      <c r="G73" s="13" t="s">
        <v>798</v>
      </c>
      <c r="H73" s="13" t="s">
        <v>820</v>
      </c>
      <c r="J73" s="116"/>
      <c r="K73" s="116"/>
      <c r="M73" s="117"/>
      <c r="O73" s="116"/>
      <c r="P73" s="116"/>
      <c r="Q73" s="116"/>
      <c r="R73" s="116"/>
      <c r="S73" s="116"/>
      <c r="T73" s="116"/>
      <c r="U73" s="116"/>
      <c r="V73" s="116"/>
      <c r="W73" s="116"/>
      <c r="X73" s="116"/>
      <c r="Y73" s="118"/>
      <c r="Z73" s="118"/>
      <c r="AA73" s="118"/>
      <c r="AB73" s="118"/>
      <c r="AC73" s="118"/>
      <c r="AD73" s="118"/>
      <c r="AE73" s="118"/>
      <c r="AF73" s="118"/>
      <c r="AG73" s="118"/>
      <c r="AH73" s="118"/>
      <c r="AI73" s="118"/>
      <c r="AJ73" s="118"/>
      <c r="AK73" s="118"/>
      <c r="AL73" s="118"/>
      <c r="AM73" s="118"/>
      <c r="AN73" s="118"/>
      <c r="AO73" s="118"/>
      <c r="AP73" s="118"/>
      <c r="AQ73" s="118"/>
      <c r="AR73" s="118"/>
      <c r="AS73" s="118"/>
      <c r="AT73" s="118"/>
      <c r="AU73" s="118"/>
      <c r="AV73" s="118"/>
      <c r="AW73" s="118"/>
      <c r="AX73" s="118"/>
      <c r="AY73" s="118"/>
      <c r="AZ73" s="118"/>
      <c r="BA73" s="118"/>
      <c r="BB73" s="118"/>
      <c r="BC73" s="118"/>
      <c r="BD73" s="118"/>
      <c r="BE73" s="118"/>
      <c r="BF73" s="118"/>
    </row>
    <row r="74" spans="1:60" s="13" customFormat="1" x14ac:dyDescent="0.25">
      <c r="A74" s="13" t="s">
        <v>908</v>
      </c>
      <c r="D74" s="13" t="s">
        <v>796</v>
      </c>
      <c r="G74" s="13" t="s">
        <v>796</v>
      </c>
      <c r="H74" s="13" t="s">
        <v>821</v>
      </c>
      <c r="J74" s="116"/>
      <c r="K74" s="116"/>
      <c r="M74" s="117"/>
      <c r="O74" s="116"/>
      <c r="P74" s="116"/>
      <c r="Q74" s="116"/>
      <c r="R74" s="116"/>
      <c r="S74" s="116"/>
      <c r="T74" s="116"/>
      <c r="U74" s="116"/>
      <c r="V74" s="116"/>
      <c r="W74" s="116"/>
      <c r="X74" s="116"/>
      <c r="Y74" s="118"/>
      <c r="Z74" s="118"/>
      <c r="AA74" s="118"/>
      <c r="AB74" s="118"/>
      <c r="AC74" s="118"/>
      <c r="AD74" s="118"/>
      <c r="AE74" s="118"/>
      <c r="AF74" s="118"/>
      <c r="AG74" s="118"/>
      <c r="AH74" s="118"/>
      <c r="AI74" s="118"/>
      <c r="AJ74" s="118"/>
      <c r="AK74" s="118"/>
      <c r="AL74" s="118"/>
      <c r="AM74" s="118"/>
      <c r="AN74" s="118"/>
      <c r="AO74" s="118"/>
      <c r="AP74" s="118"/>
      <c r="AQ74" s="118"/>
      <c r="AR74" s="118"/>
      <c r="AS74" s="118"/>
      <c r="AT74" s="118"/>
      <c r="AU74" s="118"/>
      <c r="AV74" s="118"/>
      <c r="AW74" s="118"/>
      <c r="AX74" s="118"/>
      <c r="AY74" s="118"/>
      <c r="AZ74" s="118"/>
      <c r="BA74" s="118"/>
      <c r="BB74" s="118"/>
      <c r="BC74" s="118"/>
      <c r="BD74" s="118"/>
      <c r="BE74" s="118"/>
      <c r="BF74" s="118"/>
    </row>
    <row r="79" spans="1:60" x14ac:dyDescent="0.25">
      <c r="O79" s="49">
        <f>67883*1.19</f>
        <v>80780.76999999999</v>
      </c>
    </row>
  </sheetData>
  <mergeCells count="51">
    <mergeCell ref="D7:D11"/>
    <mergeCell ref="E7:E11"/>
    <mergeCell ref="Q8:R8"/>
    <mergeCell ref="O8:P8"/>
    <mergeCell ref="J9:J11"/>
    <mergeCell ref="K9:K11"/>
    <mergeCell ref="F7:F11"/>
    <mergeCell ref="A1:A6"/>
    <mergeCell ref="B1:D2"/>
    <mergeCell ref="E1:BH1"/>
    <mergeCell ref="E2:BH2"/>
    <mergeCell ref="B3:D5"/>
    <mergeCell ref="E3:BG3"/>
    <mergeCell ref="E4:BG4"/>
    <mergeCell ref="E5:BH5"/>
    <mergeCell ref="B6:D6"/>
    <mergeCell ref="A7:A11"/>
    <mergeCell ref="B7:B11"/>
    <mergeCell ref="C7:C11"/>
    <mergeCell ref="AM8:AN8"/>
    <mergeCell ref="AO8:AP8"/>
    <mergeCell ref="AQ8:AR8"/>
    <mergeCell ref="AS8:AT8"/>
    <mergeCell ref="G7:K7"/>
    <mergeCell ref="L7:L11"/>
    <mergeCell ref="M7:M11"/>
    <mergeCell ref="N7:N11"/>
    <mergeCell ref="O7:X7"/>
    <mergeCell ref="S8:T8"/>
    <mergeCell ref="U8:V8"/>
    <mergeCell ref="W8:X8"/>
    <mergeCell ref="G8:G11"/>
    <mergeCell ref="H8:H11"/>
    <mergeCell ref="I8:I11"/>
    <mergeCell ref="J8:K8"/>
    <mergeCell ref="BG7:BG11"/>
    <mergeCell ref="BH7:BH11"/>
    <mergeCell ref="AU8:AV8"/>
    <mergeCell ref="Y8:Z8"/>
    <mergeCell ref="AA8:AB8"/>
    <mergeCell ref="AC8:AD8"/>
    <mergeCell ref="AG8:AH8"/>
    <mergeCell ref="AI8:AJ8"/>
    <mergeCell ref="AE8:AF8"/>
    <mergeCell ref="Y7:BD7"/>
    <mergeCell ref="BE7:BF8"/>
    <mergeCell ref="AW8:AX8"/>
    <mergeCell ref="AY8:AZ8"/>
    <mergeCell ref="BA8:BB8"/>
    <mergeCell ref="BC8:BD8"/>
    <mergeCell ref="AK8:AL8"/>
  </mergeCells>
  <pageMargins left="0.7" right="0.7" top="0.75" bottom="0.75" header="0.3" footer="0.3"/>
  <pageSetup orientation="portrait" horizontalDpi="300" verticalDpi="300" r:id="rId1"/>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A1:BH205"/>
  <sheetViews>
    <sheetView topLeftCell="A3" zoomScaleNormal="100" workbookViewId="0">
      <pane ySplit="10" topLeftCell="A76" activePane="bottomLeft" state="frozen"/>
      <selection activeCell="A3" sqref="A3"/>
      <selection pane="bottomLeft" activeCell="E76" sqref="E76"/>
    </sheetView>
  </sheetViews>
  <sheetFormatPr baseColWidth="10" defaultRowHeight="15" x14ac:dyDescent="0.25"/>
  <cols>
    <col min="1" max="1" width="29.28515625" customWidth="1"/>
    <col min="2" max="2" width="25.5703125" customWidth="1"/>
    <col min="3" max="3" width="14.140625" customWidth="1"/>
    <col min="4" max="4" width="21.28515625" customWidth="1"/>
    <col min="5" max="5" width="24.28515625" customWidth="1"/>
    <col min="6" max="6" width="34.28515625" customWidth="1"/>
    <col min="7" max="7" width="25.28515625" style="22" customWidth="1"/>
    <col min="8" max="8" width="13.28515625" customWidth="1"/>
    <col min="9" max="9" width="7.140625" bestFit="1" customWidth="1"/>
    <col min="10" max="11" width="6" bestFit="1" customWidth="1"/>
    <col min="12" max="12" width="25.42578125" style="23" hidden="1" customWidth="1"/>
    <col min="13" max="13" width="25" hidden="1" customWidth="1"/>
    <col min="14" max="14" width="28.140625" style="49" hidden="1" customWidth="1"/>
    <col min="15" max="24" width="9.7109375" customWidth="1"/>
    <col min="25" max="25" width="15" customWidth="1"/>
    <col min="26" max="26" width="9.7109375" customWidth="1"/>
    <col min="27" max="27" width="17.140625" customWidth="1"/>
    <col min="28" max="28" width="9.7109375" customWidth="1"/>
    <col min="29" max="29" width="16" customWidth="1"/>
    <col min="30" max="32" width="9.7109375" customWidth="1"/>
    <col min="33" max="33" width="13.85546875" customWidth="1"/>
    <col min="34" max="34" width="9.7109375" customWidth="1"/>
    <col min="35" max="35" width="14" customWidth="1"/>
    <col min="36" max="36" width="9.7109375" customWidth="1"/>
    <col min="37" max="37" width="14.140625" customWidth="1"/>
    <col min="38" max="38" width="9.7109375" customWidth="1"/>
    <col min="39" max="39" width="15.42578125" customWidth="1"/>
    <col min="40" max="40" width="9.7109375" customWidth="1"/>
    <col min="41" max="41" width="14" customWidth="1"/>
    <col min="42" max="52" width="9.7109375" customWidth="1"/>
    <col min="53" max="53" width="11.140625" customWidth="1"/>
    <col min="54" max="56" width="9.7109375" customWidth="1"/>
    <col min="57" max="57" width="16.5703125" bestFit="1" customWidth="1"/>
    <col min="58" max="59" width="9.7109375" customWidth="1"/>
    <col min="60" max="60" width="15.5703125" bestFit="1" customWidth="1"/>
  </cols>
  <sheetData>
    <row r="1" spans="1:60" ht="18" hidden="1" x14ac:dyDescent="0.25">
      <c r="A1" s="193"/>
      <c r="B1" s="194" t="s">
        <v>39</v>
      </c>
      <c r="C1" s="195"/>
      <c r="D1" s="196"/>
      <c r="E1" s="200" t="s">
        <v>41</v>
      </c>
      <c r="F1" s="201"/>
      <c r="G1" s="201"/>
      <c r="H1" s="201"/>
      <c r="I1" s="201"/>
      <c r="J1" s="201"/>
      <c r="K1" s="201"/>
      <c r="L1" s="201"/>
      <c r="M1" s="201"/>
      <c r="N1" s="201"/>
      <c r="O1" s="201"/>
      <c r="P1" s="201"/>
      <c r="Q1" s="201"/>
      <c r="R1" s="201"/>
      <c r="S1" s="201"/>
      <c r="T1" s="201"/>
      <c r="U1" s="201"/>
      <c r="V1" s="201"/>
      <c r="W1" s="201"/>
      <c r="X1" s="201"/>
      <c r="Y1" s="201"/>
      <c r="Z1" s="201"/>
      <c r="AA1" s="201"/>
      <c r="AB1" s="201"/>
      <c r="AC1" s="201"/>
      <c r="AD1" s="201"/>
      <c r="AE1" s="201"/>
      <c r="AF1" s="201"/>
      <c r="AG1" s="201"/>
      <c r="AH1" s="201"/>
      <c r="AI1" s="201"/>
      <c r="AJ1" s="201"/>
      <c r="AK1" s="201"/>
      <c r="AL1" s="201"/>
      <c r="AM1" s="201"/>
      <c r="AN1" s="201"/>
      <c r="AO1" s="201"/>
      <c r="AP1" s="201"/>
      <c r="AQ1" s="201"/>
      <c r="AR1" s="201"/>
      <c r="AS1" s="201"/>
      <c r="AT1" s="201"/>
      <c r="AU1" s="201"/>
      <c r="AV1" s="201"/>
      <c r="AW1" s="201"/>
      <c r="AX1" s="201"/>
      <c r="AY1" s="201"/>
      <c r="AZ1" s="201"/>
      <c r="BA1" s="201"/>
      <c r="BB1" s="201"/>
      <c r="BC1" s="201"/>
      <c r="BD1" s="201"/>
      <c r="BE1" s="201"/>
      <c r="BF1" s="201"/>
      <c r="BG1" s="201"/>
      <c r="BH1" s="202"/>
    </row>
    <row r="2" spans="1:60" ht="18" hidden="1" x14ac:dyDescent="0.25">
      <c r="A2" s="193"/>
      <c r="B2" s="197"/>
      <c r="C2" s="198"/>
      <c r="D2" s="199"/>
      <c r="E2" s="200" t="s">
        <v>42</v>
      </c>
      <c r="F2" s="201"/>
      <c r="G2" s="201"/>
      <c r="H2" s="201"/>
      <c r="I2" s="201"/>
      <c r="J2" s="201"/>
      <c r="K2" s="201"/>
      <c r="L2" s="201"/>
      <c r="M2" s="201"/>
      <c r="N2" s="201"/>
      <c r="O2" s="201"/>
      <c r="P2" s="201"/>
      <c r="Q2" s="201"/>
      <c r="R2" s="201"/>
      <c r="S2" s="201"/>
      <c r="T2" s="201"/>
      <c r="U2" s="201"/>
      <c r="V2" s="201"/>
      <c r="W2" s="201"/>
      <c r="X2" s="201"/>
      <c r="Y2" s="201"/>
      <c r="Z2" s="201"/>
      <c r="AA2" s="201"/>
      <c r="AB2" s="201"/>
      <c r="AC2" s="201"/>
      <c r="AD2" s="201"/>
      <c r="AE2" s="201"/>
      <c r="AF2" s="201"/>
      <c r="AG2" s="201"/>
      <c r="AH2" s="201"/>
      <c r="AI2" s="201"/>
      <c r="AJ2" s="201"/>
      <c r="AK2" s="201"/>
      <c r="AL2" s="201"/>
      <c r="AM2" s="201"/>
      <c r="AN2" s="201"/>
      <c r="AO2" s="201"/>
      <c r="AP2" s="201"/>
      <c r="AQ2" s="201"/>
      <c r="AR2" s="201"/>
      <c r="AS2" s="201"/>
      <c r="AT2" s="201"/>
      <c r="AU2" s="201"/>
      <c r="AV2" s="201"/>
      <c r="AW2" s="201"/>
      <c r="AX2" s="201"/>
      <c r="AY2" s="201"/>
      <c r="AZ2" s="201"/>
      <c r="BA2" s="201"/>
      <c r="BB2" s="201"/>
      <c r="BC2" s="201"/>
      <c r="BD2" s="201"/>
      <c r="BE2" s="201"/>
      <c r="BF2" s="201"/>
      <c r="BG2" s="201"/>
      <c r="BH2" s="202"/>
    </row>
    <row r="3" spans="1:60" ht="36" hidden="1" x14ac:dyDescent="0.25">
      <c r="A3" s="193"/>
      <c r="B3" s="194" t="s">
        <v>40</v>
      </c>
      <c r="C3" s="195"/>
      <c r="D3" s="196"/>
      <c r="E3" s="200" t="s">
        <v>43</v>
      </c>
      <c r="F3" s="201"/>
      <c r="G3" s="201"/>
      <c r="H3" s="201"/>
      <c r="I3" s="201"/>
      <c r="J3" s="201"/>
      <c r="K3" s="201"/>
      <c r="L3" s="201"/>
      <c r="M3" s="201"/>
      <c r="N3" s="201"/>
      <c r="O3" s="201"/>
      <c r="P3" s="201"/>
      <c r="Q3" s="201"/>
      <c r="R3" s="201"/>
      <c r="S3" s="201"/>
      <c r="T3" s="201"/>
      <c r="U3" s="201"/>
      <c r="V3" s="201"/>
      <c r="W3" s="201"/>
      <c r="X3" s="201"/>
      <c r="Y3" s="201"/>
      <c r="Z3" s="201"/>
      <c r="AA3" s="201"/>
      <c r="AB3" s="201"/>
      <c r="AC3" s="201"/>
      <c r="AD3" s="201"/>
      <c r="AE3" s="201"/>
      <c r="AF3" s="201"/>
      <c r="AG3" s="201"/>
      <c r="AH3" s="201"/>
      <c r="AI3" s="201"/>
      <c r="AJ3" s="201"/>
      <c r="AK3" s="201"/>
      <c r="AL3" s="201"/>
      <c r="AM3" s="201"/>
      <c r="AN3" s="201"/>
      <c r="AO3" s="201"/>
      <c r="AP3" s="201"/>
      <c r="AQ3" s="201"/>
      <c r="AR3" s="201"/>
      <c r="AS3" s="201"/>
      <c r="AT3" s="201"/>
      <c r="AU3" s="201"/>
      <c r="AV3" s="201"/>
      <c r="AW3" s="201"/>
      <c r="AX3" s="201"/>
      <c r="AY3" s="201"/>
      <c r="AZ3" s="201"/>
      <c r="BA3" s="201"/>
      <c r="BB3" s="201"/>
      <c r="BC3" s="201"/>
      <c r="BD3" s="201"/>
      <c r="BE3" s="201"/>
      <c r="BF3" s="201"/>
      <c r="BG3" s="202"/>
      <c r="BH3" s="76" t="s">
        <v>46</v>
      </c>
    </row>
    <row r="4" spans="1:60" ht="18" hidden="1" x14ac:dyDescent="0.25">
      <c r="A4" s="193"/>
      <c r="B4" s="203"/>
      <c r="C4" s="204"/>
      <c r="D4" s="205"/>
      <c r="E4" s="200" t="s">
        <v>44</v>
      </c>
      <c r="F4" s="201"/>
      <c r="G4" s="201"/>
      <c r="H4" s="201"/>
      <c r="I4" s="201"/>
      <c r="J4" s="201"/>
      <c r="K4" s="201"/>
      <c r="L4" s="201"/>
      <c r="M4" s="201"/>
      <c r="N4" s="201"/>
      <c r="O4" s="201"/>
      <c r="P4" s="201"/>
      <c r="Q4" s="201"/>
      <c r="R4" s="201"/>
      <c r="S4" s="201"/>
      <c r="T4" s="201"/>
      <c r="U4" s="201"/>
      <c r="V4" s="201"/>
      <c r="W4" s="201"/>
      <c r="X4" s="201"/>
      <c r="Y4" s="201"/>
      <c r="Z4" s="201"/>
      <c r="AA4" s="201"/>
      <c r="AB4" s="201"/>
      <c r="AC4" s="201"/>
      <c r="AD4" s="201"/>
      <c r="AE4" s="201"/>
      <c r="AF4" s="201"/>
      <c r="AG4" s="201"/>
      <c r="AH4" s="201"/>
      <c r="AI4" s="201"/>
      <c r="AJ4" s="201"/>
      <c r="AK4" s="201"/>
      <c r="AL4" s="201"/>
      <c r="AM4" s="201"/>
      <c r="AN4" s="201"/>
      <c r="AO4" s="201"/>
      <c r="AP4" s="201"/>
      <c r="AQ4" s="201"/>
      <c r="AR4" s="201"/>
      <c r="AS4" s="201"/>
      <c r="AT4" s="201"/>
      <c r="AU4" s="201"/>
      <c r="AV4" s="201"/>
      <c r="AW4" s="201"/>
      <c r="AX4" s="201"/>
      <c r="AY4" s="201"/>
      <c r="AZ4" s="201"/>
      <c r="BA4" s="201"/>
      <c r="BB4" s="201"/>
      <c r="BC4" s="201"/>
      <c r="BD4" s="201"/>
      <c r="BE4" s="201"/>
      <c r="BF4" s="201"/>
      <c r="BG4" s="202"/>
      <c r="BH4" s="8">
        <v>44221</v>
      </c>
    </row>
    <row r="5" spans="1:60" ht="18" hidden="1" x14ac:dyDescent="0.25">
      <c r="A5" s="193"/>
      <c r="B5" s="197"/>
      <c r="C5" s="198"/>
      <c r="D5" s="199"/>
      <c r="E5" s="206" t="s">
        <v>45</v>
      </c>
      <c r="F5" s="207"/>
      <c r="G5" s="207"/>
      <c r="H5" s="207"/>
      <c r="I5" s="207"/>
      <c r="J5" s="207"/>
      <c r="K5" s="207"/>
      <c r="L5" s="207"/>
      <c r="M5" s="207"/>
      <c r="N5" s="207"/>
      <c r="O5" s="207"/>
      <c r="P5" s="207"/>
      <c r="Q5" s="207"/>
      <c r="R5" s="207"/>
      <c r="S5" s="207"/>
      <c r="T5" s="207"/>
      <c r="U5" s="207"/>
      <c r="V5" s="207"/>
      <c r="W5" s="207"/>
      <c r="X5" s="207"/>
      <c r="Y5" s="207"/>
      <c r="Z5" s="207"/>
      <c r="AA5" s="207"/>
      <c r="AB5" s="207"/>
      <c r="AC5" s="207"/>
      <c r="AD5" s="207"/>
      <c r="AE5" s="207"/>
      <c r="AF5" s="207"/>
      <c r="AG5" s="207"/>
      <c r="AH5" s="207"/>
      <c r="AI5" s="207"/>
      <c r="AJ5" s="207"/>
      <c r="AK5" s="207"/>
      <c r="AL5" s="207"/>
      <c r="AM5" s="207"/>
      <c r="AN5" s="207"/>
      <c r="AO5" s="207"/>
      <c r="AP5" s="207"/>
      <c r="AQ5" s="207"/>
      <c r="AR5" s="207"/>
      <c r="AS5" s="207"/>
      <c r="AT5" s="207"/>
      <c r="AU5" s="207"/>
      <c r="AV5" s="207"/>
      <c r="AW5" s="207"/>
      <c r="AX5" s="207"/>
      <c r="AY5" s="207"/>
      <c r="AZ5" s="207"/>
      <c r="BA5" s="207"/>
      <c r="BB5" s="207"/>
      <c r="BC5" s="207"/>
      <c r="BD5" s="207"/>
      <c r="BE5" s="207"/>
      <c r="BF5" s="207"/>
      <c r="BG5" s="207"/>
      <c r="BH5" s="208"/>
    </row>
    <row r="6" spans="1:60" ht="18.75" customHeight="1" x14ac:dyDescent="0.25">
      <c r="A6" s="193"/>
      <c r="B6" s="206" t="s">
        <v>47</v>
      </c>
      <c r="C6" s="207"/>
      <c r="D6" s="208"/>
      <c r="E6" s="77">
        <v>2022</v>
      </c>
      <c r="F6" s="77"/>
      <c r="G6" s="125"/>
      <c r="H6" s="77"/>
      <c r="I6" s="77"/>
      <c r="J6" s="78"/>
      <c r="K6" s="78"/>
      <c r="L6" s="126"/>
      <c r="M6" s="79"/>
      <c r="N6" s="82"/>
      <c r="O6" s="82"/>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c r="AT6" s="81"/>
      <c r="AU6" s="81"/>
      <c r="AV6" s="81"/>
      <c r="AW6" s="81"/>
      <c r="AX6" s="81"/>
      <c r="AY6" s="81"/>
      <c r="AZ6" s="81"/>
      <c r="BA6" s="81"/>
      <c r="BB6" s="81"/>
      <c r="BC6" s="81"/>
      <c r="BD6" s="81"/>
      <c r="BE6" s="81"/>
      <c r="BF6" s="81"/>
      <c r="BG6" s="81"/>
      <c r="BH6" s="83"/>
    </row>
    <row r="7" spans="1:60" ht="30" customHeight="1" x14ac:dyDescent="0.25">
      <c r="A7" s="211" t="s">
        <v>37</v>
      </c>
      <c r="B7" s="211" t="s">
        <v>0</v>
      </c>
      <c r="C7" s="211" t="s">
        <v>49</v>
      </c>
      <c r="D7" s="211" t="s">
        <v>1</v>
      </c>
      <c r="E7" s="211" t="s">
        <v>50</v>
      </c>
      <c r="F7" s="211" t="s">
        <v>51</v>
      </c>
      <c r="G7" s="213" t="s">
        <v>2</v>
      </c>
      <c r="H7" s="213"/>
      <c r="I7" s="213"/>
      <c r="J7" s="213"/>
      <c r="K7" s="213"/>
      <c r="L7" s="260" t="s">
        <v>3</v>
      </c>
      <c r="M7" s="260" t="s">
        <v>35</v>
      </c>
      <c r="N7" s="260" t="s">
        <v>4</v>
      </c>
      <c r="O7" s="224" t="s">
        <v>5</v>
      </c>
      <c r="P7" s="213"/>
      <c r="Q7" s="213"/>
      <c r="R7" s="213"/>
      <c r="S7" s="213"/>
      <c r="T7" s="213"/>
      <c r="U7" s="213"/>
      <c r="V7" s="213"/>
      <c r="W7" s="213"/>
      <c r="X7" s="213"/>
      <c r="Y7" s="227" t="s">
        <v>6</v>
      </c>
      <c r="Z7" s="228"/>
      <c r="AA7" s="228"/>
      <c r="AB7" s="228"/>
      <c r="AC7" s="228"/>
      <c r="AD7" s="228"/>
      <c r="AE7" s="228"/>
      <c r="AF7" s="228"/>
      <c r="AG7" s="228"/>
      <c r="AH7" s="228"/>
      <c r="AI7" s="228"/>
      <c r="AJ7" s="228"/>
      <c r="AK7" s="228"/>
      <c r="AL7" s="228"/>
      <c r="AM7" s="228"/>
      <c r="AN7" s="228"/>
      <c r="AO7" s="228"/>
      <c r="AP7" s="228"/>
      <c r="AQ7" s="228"/>
      <c r="AR7" s="228"/>
      <c r="AS7" s="228"/>
      <c r="AT7" s="228"/>
      <c r="AU7" s="228"/>
      <c r="AV7" s="228"/>
      <c r="AW7" s="228"/>
      <c r="AX7" s="228"/>
      <c r="AY7" s="228"/>
      <c r="AZ7" s="228"/>
      <c r="BA7" s="228"/>
      <c r="BB7" s="228"/>
      <c r="BC7" s="228"/>
      <c r="BD7" s="229"/>
      <c r="BE7" s="230" t="s">
        <v>855</v>
      </c>
      <c r="BF7" s="231"/>
      <c r="BG7" s="213" t="s">
        <v>7</v>
      </c>
      <c r="BH7" s="213" t="s">
        <v>8</v>
      </c>
    </row>
    <row r="8" spans="1:60" ht="32.25" customHeight="1" x14ac:dyDescent="0.25">
      <c r="A8" s="212"/>
      <c r="B8" s="212"/>
      <c r="C8" s="212"/>
      <c r="D8" s="212"/>
      <c r="E8" s="212"/>
      <c r="F8" s="212"/>
      <c r="G8" s="214" t="s">
        <v>9</v>
      </c>
      <c r="H8" s="214" t="s">
        <v>10</v>
      </c>
      <c r="I8" s="214" t="s">
        <v>11</v>
      </c>
      <c r="J8" s="215" t="s">
        <v>12</v>
      </c>
      <c r="K8" s="215"/>
      <c r="L8" s="261"/>
      <c r="M8" s="261"/>
      <c r="N8" s="261"/>
      <c r="O8" s="263" t="s">
        <v>845</v>
      </c>
      <c r="P8" s="253"/>
      <c r="Q8" s="252" t="s">
        <v>13</v>
      </c>
      <c r="R8" s="253"/>
      <c r="S8" s="252" t="s">
        <v>14</v>
      </c>
      <c r="T8" s="253"/>
      <c r="U8" s="252" t="s">
        <v>15</v>
      </c>
      <c r="V8" s="253"/>
      <c r="W8" s="252" t="s">
        <v>16</v>
      </c>
      <c r="X8" s="253"/>
      <c r="Y8" s="225" t="s">
        <v>38</v>
      </c>
      <c r="Z8" s="226"/>
      <c r="AA8" s="225" t="s">
        <v>56</v>
      </c>
      <c r="AB8" s="226"/>
      <c r="AC8" s="240" t="s">
        <v>17</v>
      </c>
      <c r="AD8" s="241"/>
      <c r="AE8" s="225" t="s">
        <v>18</v>
      </c>
      <c r="AF8" s="226"/>
      <c r="AG8" s="225" t="s">
        <v>19</v>
      </c>
      <c r="AH8" s="226"/>
      <c r="AI8" s="225" t="s">
        <v>20</v>
      </c>
      <c r="AJ8" s="226"/>
      <c r="AK8" s="225" t="s">
        <v>21</v>
      </c>
      <c r="AL8" s="226"/>
      <c r="AM8" s="225" t="s">
        <v>48</v>
      </c>
      <c r="AN8" s="226"/>
      <c r="AO8" s="225" t="s">
        <v>22</v>
      </c>
      <c r="AP8" s="226"/>
      <c r="AQ8" s="225" t="s">
        <v>23</v>
      </c>
      <c r="AR8" s="226"/>
      <c r="AS8" s="225" t="s">
        <v>24</v>
      </c>
      <c r="AT8" s="226"/>
      <c r="AU8" s="225" t="s">
        <v>25</v>
      </c>
      <c r="AV8" s="226"/>
      <c r="AW8" s="225" t="s">
        <v>26</v>
      </c>
      <c r="AX8" s="226"/>
      <c r="AY8" s="225" t="s">
        <v>27</v>
      </c>
      <c r="AZ8" s="226"/>
      <c r="BA8" s="225" t="s">
        <v>28</v>
      </c>
      <c r="BB8" s="226"/>
      <c r="BC8" s="235" t="s">
        <v>29</v>
      </c>
      <c r="BD8" s="236"/>
      <c r="BE8" s="227"/>
      <c r="BF8" s="228"/>
      <c r="BG8" s="214"/>
      <c r="BH8" s="214"/>
    </row>
    <row r="9" spans="1:60" x14ac:dyDescent="0.25">
      <c r="A9" s="212"/>
      <c r="B9" s="212"/>
      <c r="C9" s="212"/>
      <c r="D9" s="212"/>
      <c r="E9" s="212"/>
      <c r="F9" s="212"/>
      <c r="G9" s="214"/>
      <c r="H9" s="214"/>
      <c r="I9" s="214"/>
      <c r="J9" s="237" t="s">
        <v>31</v>
      </c>
      <c r="K9" s="215" t="s">
        <v>30</v>
      </c>
      <c r="L9" s="261"/>
      <c r="M9" s="261"/>
      <c r="N9" s="261"/>
      <c r="O9" s="5" t="s">
        <v>31</v>
      </c>
      <c r="P9" s="73" t="s">
        <v>30</v>
      </c>
      <c r="Q9" s="73" t="s">
        <v>31</v>
      </c>
      <c r="R9" s="73" t="s">
        <v>30</v>
      </c>
      <c r="S9" s="73" t="s">
        <v>31</v>
      </c>
      <c r="T9" s="73" t="s">
        <v>30</v>
      </c>
      <c r="U9" s="73" t="s">
        <v>31</v>
      </c>
      <c r="V9" s="73" t="s">
        <v>30</v>
      </c>
      <c r="W9" s="73" t="s">
        <v>31</v>
      </c>
      <c r="X9" s="73" t="s">
        <v>30</v>
      </c>
      <c r="Y9" s="2" t="s">
        <v>31</v>
      </c>
      <c r="Z9" s="73" t="s">
        <v>30</v>
      </c>
      <c r="AA9" s="2" t="s">
        <v>31</v>
      </c>
      <c r="AB9" s="73" t="s">
        <v>30</v>
      </c>
      <c r="AC9" s="2" t="s">
        <v>31</v>
      </c>
      <c r="AD9" s="73" t="s">
        <v>30</v>
      </c>
      <c r="AE9" s="2" t="s">
        <v>31</v>
      </c>
      <c r="AF9" s="73" t="s">
        <v>30</v>
      </c>
      <c r="AG9" s="2" t="s">
        <v>31</v>
      </c>
      <c r="AH9" s="73" t="s">
        <v>30</v>
      </c>
      <c r="AI9" s="2" t="s">
        <v>31</v>
      </c>
      <c r="AJ9" s="73" t="s">
        <v>30</v>
      </c>
      <c r="AK9" s="2" t="s">
        <v>31</v>
      </c>
      <c r="AL9" s="73" t="s">
        <v>30</v>
      </c>
      <c r="AM9" s="73" t="s">
        <v>31</v>
      </c>
      <c r="AN9" s="73" t="s">
        <v>30</v>
      </c>
      <c r="AO9" s="2" t="s">
        <v>31</v>
      </c>
      <c r="AP9" s="73" t="s">
        <v>30</v>
      </c>
      <c r="AQ9" s="2" t="s">
        <v>31</v>
      </c>
      <c r="AR9" s="73" t="s">
        <v>30</v>
      </c>
      <c r="AS9" s="73" t="s">
        <v>31</v>
      </c>
      <c r="AT9" s="73" t="s">
        <v>30</v>
      </c>
      <c r="AU9" s="2" t="s">
        <v>31</v>
      </c>
      <c r="AV9" s="73" t="s">
        <v>30</v>
      </c>
      <c r="AW9" s="73" t="s">
        <v>31</v>
      </c>
      <c r="AX9" s="73" t="s">
        <v>30</v>
      </c>
      <c r="AY9" s="73" t="s">
        <v>31</v>
      </c>
      <c r="AZ9" s="73" t="s">
        <v>30</v>
      </c>
      <c r="BA9" s="2" t="s">
        <v>31</v>
      </c>
      <c r="BB9" s="73" t="s">
        <v>30</v>
      </c>
      <c r="BC9" s="73" t="s">
        <v>31</v>
      </c>
      <c r="BD9" s="73" t="s">
        <v>30</v>
      </c>
      <c r="BE9" s="3" t="s">
        <v>31</v>
      </c>
      <c r="BF9" s="6" t="s">
        <v>30</v>
      </c>
      <c r="BG9" s="214"/>
      <c r="BH9" s="214"/>
    </row>
    <row r="10" spans="1:60" s="43" customFormat="1" ht="12" x14ac:dyDescent="0.2">
      <c r="A10" s="212"/>
      <c r="B10" s="212"/>
      <c r="C10" s="212"/>
      <c r="D10" s="212"/>
      <c r="E10" s="212"/>
      <c r="F10" s="212"/>
      <c r="G10" s="214"/>
      <c r="H10" s="214"/>
      <c r="I10" s="214"/>
      <c r="J10" s="237"/>
      <c r="K10" s="215"/>
      <c r="L10" s="261"/>
      <c r="M10" s="261"/>
      <c r="N10" s="261"/>
      <c r="O10" s="40"/>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2"/>
      <c r="BG10" s="214"/>
      <c r="BH10" s="214"/>
    </row>
    <row r="11" spans="1:60" x14ac:dyDescent="0.25">
      <c r="A11" s="212"/>
      <c r="B11" s="212"/>
      <c r="C11" s="212"/>
      <c r="D11" s="212"/>
      <c r="E11" s="212"/>
      <c r="F11" s="212"/>
      <c r="G11" s="211"/>
      <c r="H11" s="211"/>
      <c r="I11" s="211"/>
      <c r="J11" s="238"/>
      <c r="K11" s="239"/>
      <c r="L11" s="262"/>
      <c r="M11" s="262"/>
      <c r="N11" s="261"/>
      <c r="O11" s="12"/>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10"/>
      <c r="BG11" s="211"/>
      <c r="BH11" s="211"/>
    </row>
    <row r="12" spans="1:60" x14ac:dyDescent="0.25">
      <c r="A12" s="127"/>
      <c r="B12" s="128"/>
      <c r="C12" s="128"/>
      <c r="D12" s="128"/>
      <c r="E12" s="128"/>
      <c r="F12" s="128"/>
      <c r="G12" s="128"/>
      <c r="H12" s="128"/>
      <c r="I12" s="128"/>
      <c r="J12" s="128"/>
      <c r="K12" s="128"/>
      <c r="L12" s="128"/>
      <c r="M12" s="128"/>
      <c r="N12" s="128"/>
      <c r="O12" s="128"/>
      <c r="P12" s="128"/>
      <c r="Q12" s="128"/>
      <c r="R12" s="128"/>
      <c r="S12" s="128"/>
      <c r="T12" s="128"/>
      <c r="U12" s="128"/>
      <c r="V12" s="128"/>
      <c r="W12" s="128"/>
      <c r="X12" s="128"/>
      <c r="Y12" s="128"/>
      <c r="Z12" s="128"/>
      <c r="AA12" s="128"/>
      <c r="AB12" s="128"/>
      <c r="AC12" s="128"/>
      <c r="AD12" s="128"/>
      <c r="AE12" s="128"/>
      <c r="AF12" s="128"/>
      <c r="AG12" s="128"/>
      <c r="AH12" s="128"/>
      <c r="AI12" s="128"/>
      <c r="AJ12" s="128"/>
      <c r="AK12" s="128"/>
      <c r="AL12" s="128"/>
      <c r="AM12" s="128"/>
      <c r="AN12" s="128"/>
      <c r="AO12" s="128"/>
      <c r="AP12" s="128"/>
      <c r="AQ12" s="128"/>
      <c r="AR12" s="128"/>
      <c r="AS12" s="128"/>
      <c r="AT12" s="128"/>
      <c r="AU12" s="128"/>
      <c r="AV12" s="128"/>
      <c r="AW12" s="128"/>
      <c r="AX12" s="128"/>
      <c r="AY12" s="128"/>
      <c r="AZ12" s="128"/>
      <c r="BA12" s="128"/>
      <c r="BB12" s="128"/>
      <c r="BC12" s="128"/>
      <c r="BD12" s="128"/>
      <c r="BE12" s="128"/>
      <c r="BF12" s="128"/>
      <c r="BG12" s="128"/>
      <c r="BH12" s="129"/>
    </row>
    <row r="13" spans="1:60" s="13" customFormat="1" ht="63.75" x14ac:dyDescent="0.25">
      <c r="A13" s="84" t="s">
        <v>52</v>
      </c>
      <c r="B13" s="84" t="s">
        <v>168</v>
      </c>
      <c r="C13" s="84" t="s">
        <v>169</v>
      </c>
      <c r="D13" s="84" t="s">
        <v>170</v>
      </c>
      <c r="E13" s="84" t="s">
        <v>171</v>
      </c>
      <c r="F13" s="84" t="s">
        <v>172</v>
      </c>
      <c r="G13" s="84" t="s">
        <v>173</v>
      </c>
      <c r="H13" s="84" t="s">
        <v>174</v>
      </c>
      <c r="I13" s="84" t="s">
        <v>65</v>
      </c>
      <c r="J13" s="85">
        <v>1</v>
      </c>
      <c r="K13" s="85">
        <v>1</v>
      </c>
      <c r="L13" s="86" t="s">
        <v>909</v>
      </c>
      <c r="M13" s="87">
        <v>2021852500009</v>
      </c>
      <c r="N13" s="1" t="s">
        <v>910</v>
      </c>
      <c r="O13" s="46">
        <v>1</v>
      </c>
      <c r="P13" s="46">
        <v>0</v>
      </c>
      <c r="Q13" s="46">
        <v>1</v>
      </c>
      <c r="R13" s="46">
        <v>0</v>
      </c>
      <c r="S13" s="46">
        <v>1</v>
      </c>
      <c r="T13" s="46">
        <v>0</v>
      </c>
      <c r="U13" s="46">
        <v>1</v>
      </c>
      <c r="V13" s="46">
        <v>0</v>
      </c>
      <c r="W13" s="46">
        <v>0</v>
      </c>
      <c r="X13" s="46">
        <v>0</v>
      </c>
      <c r="Y13" s="46">
        <v>0</v>
      </c>
      <c r="Z13" s="46">
        <v>0</v>
      </c>
      <c r="AA13" s="46">
        <v>6000000</v>
      </c>
      <c r="AB13" s="46">
        <v>0</v>
      </c>
      <c r="AC13" s="46">
        <v>0</v>
      </c>
      <c r="AD13" s="46">
        <v>0</v>
      </c>
      <c r="AE13" s="46">
        <v>0</v>
      </c>
      <c r="AF13" s="46">
        <v>0</v>
      </c>
      <c r="AG13" s="46">
        <v>0</v>
      </c>
      <c r="AH13" s="46">
        <v>0</v>
      </c>
      <c r="AI13" s="46">
        <v>0</v>
      </c>
      <c r="AJ13" s="46">
        <v>0</v>
      </c>
      <c r="AK13" s="46">
        <v>0</v>
      </c>
      <c r="AL13" s="46">
        <v>0</v>
      </c>
      <c r="AM13" s="46">
        <v>0</v>
      </c>
      <c r="AN13" s="46">
        <v>0</v>
      </c>
      <c r="AO13" s="46">
        <v>0</v>
      </c>
      <c r="AP13" s="46">
        <v>0</v>
      </c>
      <c r="AQ13" s="46">
        <v>0</v>
      </c>
      <c r="AR13" s="46">
        <v>0</v>
      </c>
      <c r="AS13" s="46">
        <v>0</v>
      </c>
      <c r="AT13" s="46">
        <v>0</v>
      </c>
      <c r="AU13" s="46">
        <v>0</v>
      </c>
      <c r="AV13" s="46">
        <v>0</v>
      </c>
      <c r="AW13" s="46">
        <v>0</v>
      </c>
      <c r="AX13" s="46">
        <v>0</v>
      </c>
      <c r="AY13" s="46">
        <v>0</v>
      </c>
      <c r="AZ13" s="46">
        <v>0</v>
      </c>
      <c r="BA13" s="46">
        <v>0</v>
      </c>
      <c r="BB13" s="46">
        <v>0</v>
      </c>
      <c r="BC13" s="46">
        <v>0</v>
      </c>
      <c r="BD13" s="46">
        <v>0</v>
      </c>
      <c r="BE13" s="46">
        <f>SUM(Y13+AA13+AC13+AE13+AG13+AI13+AK13+AM13+AO13+AQ13+AS13+AU13+AW13+AY13+BA13+BC13)</f>
        <v>6000000</v>
      </c>
      <c r="BF13" s="46">
        <f>SUM(Z13+AB13+AD13+AF13+AH13+AJ13+AL13+AN13+AP13+AR13+AT13+AV13+AX13+AZ13+BB13+BD13)</f>
        <v>0</v>
      </c>
      <c r="BG13" s="86"/>
      <c r="BH13" s="86" t="s">
        <v>856</v>
      </c>
    </row>
    <row r="14" spans="1:60" s="13" customFormat="1" ht="76.5" x14ac:dyDescent="0.25">
      <c r="A14" s="84" t="s">
        <v>52</v>
      </c>
      <c r="B14" s="84" t="s">
        <v>168</v>
      </c>
      <c r="C14" s="84" t="s">
        <v>169</v>
      </c>
      <c r="D14" s="84" t="s">
        <v>170</v>
      </c>
      <c r="E14" s="84" t="s">
        <v>171</v>
      </c>
      <c r="F14" s="84" t="s">
        <v>172</v>
      </c>
      <c r="G14" s="84" t="s">
        <v>175</v>
      </c>
      <c r="H14" s="84" t="s">
        <v>176</v>
      </c>
      <c r="I14" s="84" t="s">
        <v>65</v>
      </c>
      <c r="J14" s="85">
        <v>3</v>
      </c>
      <c r="K14" s="85">
        <v>145</v>
      </c>
      <c r="L14" s="86"/>
      <c r="M14" s="87"/>
      <c r="N14" s="1" t="s">
        <v>799</v>
      </c>
      <c r="O14" s="46">
        <v>0</v>
      </c>
      <c r="P14" s="46">
        <v>0</v>
      </c>
      <c r="Q14" s="46">
        <v>0</v>
      </c>
      <c r="R14" s="46">
        <v>0</v>
      </c>
      <c r="S14" s="46">
        <v>0</v>
      </c>
      <c r="T14" s="46">
        <v>0</v>
      </c>
      <c r="U14" s="46">
        <v>0</v>
      </c>
      <c r="V14" s="46">
        <v>0</v>
      </c>
      <c r="W14" s="46">
        <v>0</v>
      </c>
      <c r="X14" s="46">
        <v>0</v>
      </c>
      <c r="Y14" s="46">
        <v>0</v>
      </c>
      <c r="Z14" s="46">
        <v>0</v>
      </c>
      <c r="AA14" s="46">
        <v>60000000</v>
      </c>
      <c r="AB14" s="46">
        <v>0</v>
      </c>
      <c r="AC14" s="46">
        <v>0</v>
      </c>
      <c r="AD14" s="46">
        <v>0</v>
      </c>
      <c r="AE14" s="46">
        <v>0</v>
      </c>
      <c r="AF14" s="46">
        <v>0</v>
      </c>
      <c r="AG14" s="46">
        <v>0</v>
      </c>
      <c r="AH14" s="46">
        <v>0</v>
      </c>
      <c r="AI14" s="46">
        <v>0</v>
      </c>
      <c r="AJ14" s="46">
        <v>0</v>
      </c>
      <c r="AK14" s="46">
        <v>0</v>
      </c>
      <c r="AL14" s="46">
        <v>0</v>
      </c>
      <c r="AM14" s="46">
        <v>0</v>
      </c>
      <c r="AN14" s="46">
        <v>0</v>
      </c>
      <c r="AO14" s="46">
        <v>0</v>
      </c>
      <c r="AP14" s="46">
        <v>0</v>
      </c>
      <c r="AQ14" s="46">
        <v>0</v>
      </c>
      <c r="AR14" s="46">
        <v>0</v>
      </c>
      <c r="AS14" s="46">
        <v>0</v>
      </c>
      <c r="AT14" s="46">
        <v>0</v>
      </c>
      <c r="AU14" s="46">
        <v>0</v>
      </c>
      <c r="AV14" s="46">
        <v>0</v>
      </c>
      <c r="AW14" s="46">
        <v>0</v>
      </c>
      <c r="AX14" s="46">
        <v>0</v>
      </c>
      <c r="AY14" s="46">
        <v>0</v>
      </c>
      <c r="AZ14" s="46">
        <v>0</v>
      </c>
      <c r="BA14" s="46">
        <v>1000000</v>
      </c>
      <c r="BB14" s="46">
        <v>0</v>
      </c>
      <c r="BC14" s="46">
        <v>0</v>
      </c>
      <c r="BD14" s="46">
        <v>0</v>
      </c>
      <c r="BE14" s="46">
        <f t="shared" ref="BE14:BF36" si="0">SUM(Y14+AA14+AC14+AE14+AG14+AI14+AK14+AM14+AO14+AQ14+AS14+AU14+AW14+AY14+BA14+BC14)</f>
        <v>61000000</v>
      </c>
      <c r="BF14" s="46">
        <f t="shared" si="0"/>
        <v>0</v>
      </c>
      <c r="BG14" s="86"/>
      <c r="BH14" s="86" t="s">
        <v>856</v>
      </c>
    </row>
    <row r="15" spans="1:60" s="13" customFormat="1" ht="63.75" x14ac:dyDescent="0.25">
      <c r="A15" s="84" t="s">
        <v>52</v>
      </c>
      <c r="B15" s="84" t="s">
        <v>168</v>
      </c>
      <c r="C15" s="84" t="s">
        <v>169</v>
      </c>
      <c r="D15" s="84" t="s">
        <v>170</v>
      </c>
      <c r="E15" s="84" t="s">
        <v>171</v>
      </c>
      <c r="F15" s="84" t="s">
        <v>177</v>
      </c>
      <c r="G15" s="84" t="s">
        <v>178</v>
      </c>
      <c r="H15" s="84" t="s">
        <v>179</v>
      </c>
      <c r="I15" s="84" t="s">
        <v>65</v>
      </c>
      <c r="J15" s="85">
        <v>6</v>
      </c>
      <c r="K15" s="85">
        <v>8</v>
      </c>
      <c r="L15" s="86"/>
      <c r="M15" s="87"/>
      <c r="N15" s="1" t="s">
        <v>799</v>
      </c>
      <c r="O15" s="46">
        <v>0</v>
      </c>
      <c r="P15" s="46">
        <v>0</v>
      </c>
      <c r="Q15" s="46">
        <v>0</v>
      </c>
      <c r="R15" s="46">
        <v>0</v>
      </c>
      <c r="S15" s="46">
        <v>0</v>
      </c>
      <c r="T15" s="46">
        <v>0</v>
      </c>
      <c r="U15" s="46">
        <v>0</v>
      </c>
      <c r="V15" s="46">
        <v>0</v>
      </c>
      <c r="W15" s="46">
        <v>0</v>
      </c>
      <c r="X15" s="46">
        <v>0</v>
      </c>
      <c r="Y15" s="46">
        <v>0</v>
      </c>
      <c r="Z15" s="46">
        <v>0</v>
      </c>
      <c r="AA15" s="46">
        <v>0</v>
      </c>
      <c r="AB15" s="46">
        <v>0</v>
      </c>
      <c r="AC15" s="46">
        <v>0</v>
      </c>
      <c r="AD15" s="46">
        <v>0</v>
      </c>
      <c r="AE15" s="46">
        <v>0</v>
      </c>
      <c r="AF15" s="46">
        <v>0</v>
      </c>
      <c r="AG15" s="46">
        <v>0</v>
      </c>
      <c r="AH15" s="46">
        <v>0</v>
      </c>
      <c r="AI15" s="46">
        <v>0</v>
      </c>
      <c r="AJ15" s="46">
        <v>0</v>
      </c>
      <c r="AK15" s="46">
        <v>0</v>
      </c>
      <c r="AL15" s="46">
        <v>0</v>
      </c>
      <c r="AM15" s="46">
        <v>0</v>
      </c>
      <c r="AN15" s="46">
        <v>0</v>
      </c>
      <c r="AO15" s="46">
        <v>0</v>
      </c>
      <c r="AP15" s="46">
        <v>0</v>
      </c>
      <c r="AQ15" s="46">
        <v>0</v>
      </c>
      <c r="AR15" s="46">
        <v>0</v>
      </c>
      <c r="AS15" s="46">
        <v>0</v>
      </c>
      <c r="AT15" s="46">
        <v>0</v>
      </c>
      <c r="AU15" s="46">
        <v>0</v>
      </c>
      <c r="AV15" s="46">
        <v>0</v>
      </c>
      <c r="AW15" s="46">
        <v>0</v>
      </c>
      <c r="AX15" s="46">
        <v>0</v>
      </c>
      <c r="AY15" s="46">
        <v>0</v>
      </c>
      <c r="AZ15" s="46">
        <v>0</v>
      </c>
      <c r="BA15" s="46">
        <v>0</v>
      </c>
      <c r="BB15" s="46">
        <v>0</v>
      </c>
      <c r="BC15" s="46">
        <v>0</v>
      </c>
      <c r="BD15" s="46">
        <v>0</v>
      </c>
      <c r="BE15" s="46">
        <f t="shared" si="0"/>
        <v>0</v>
      </c>
      <c r="BF15" s="46">
        <f t="shared" si="0"/>
        <v>0</v>
      </c>
      <c r="BG15" s="86"/>
      <c r="BH15" s="86" t="s">
        <v>856</v>
      </c>
    </row>
    <row r="16" spans="1:60" s="13" customFormat="1" ht="60" x14ac:dyDescent="0.25">
      <c r="A16" s="84" t="s">
        <v>52</v>
      </c>
      <c r="B16" s="84" t="s">
        <v>168</v>
      </c>
      <c r="C16" s="84" t="s">
        <v>169</v>
      </c>
      <c r="D16" s="84" t="s">
        <v>170</v>
      </c>
      <c r="E16" s="84" t="s">
        <v>180</v>
      </c>
      <c r="F16" s="84" t="s">
        <v>172</v>
      </c>
      <c r="G16" s="84" t="s">
        <v>181</v>
      </c>
      <c r="H16" s="84" t="s">
        <v>182</v>
      </c>
      <c r="I16" s="84" t="s">
        <v>65</v>
      </c>
      <c r="J16" s="85">
        <v>2500</v>
      </c>
      <c r="K16" s="85">
        <v>1539</v>
      </c>
      <c r="L16" s="86" t="s">
        <v>909</v>
      </c>
      <c r="M16" s="87">
        <v>2021852500009</v>
      </c>
      <c r="N16" s="85" t="s">
        <v>911</v>
      </c>
      <c r="O16" s="46">
        <v>600</v>
      </c>
      <c r="P16" s="46">
        <v>0</v>
      </c>
      <c r="Q16" s="46">
        <v>150</v>
      </c>
      <c r="R16" s="46">
        <v>0</v>
      </c>
      <c r="S16" s="46">
        <v>150</v>
      </c>
      <c r="T16" s="46">
        <v>0</v>
      </c>
      <c r="U16" s="46">
        <v>150</v>
      </c>
      <c r="V16" s="46">
        <v>0</v>
      </c>
      <c r="W16" s="46">
        <v>150</v>
      </c>
      <c r="X16" s="46">
        <v>0</v>
      </c>
      <c r="Y16" s="46">
        <v>0</v>
      </c>
      <c r="Z16" s="46">
        <v>0</v>
      </c>
      <c r="AA16" s="46">
        <v>0</v>
      </c>
      <c r="AB16" s="46">
        <v>0</v>
      </c>
      <c r="AC16" s="46">
        <v>0</v>
      </c>
      <c r="AD16" s="46">
        <v>0</v>
      </c>
      <c r="AE16" s="46">
        <v>0</v>
      </c>
      <c r="AF16" s="46">
        <v>0</v>
      </c>
      <c r="AG16" s="46">
        <v>102000000</v>
      </c>
      <c r="AH16" s="46">
        <v>0</v>
      </c>
      <c r="AI16" s="46">
        <v>0</v>
      </c>
      <c r="AJ16" s="46">
        <v>0</v>
      </c>
      <c r="AK16" s="46">
        <v>0</v>
      </c>
      <c r="AL16" s="46">
        <v>0</v>
      </c>
      <c r="AM16" s="46">
        <v>0</v>
      </c>
      <c r="AN16" s="46">
        <v>0</v>
      </c>
      <c r="AO16" s="46">
        <v>0</v>
      </c>
      <c r="AP16" s="46">
        <v>0</v>
      </c>
      <c r="AQ16" s="46">
        <v>0</v>
      </c>
      <c r="AR16" s="46">
        <v>0</v>
      </c>
      <c r="AS16" s="46">
        <v>0</v>
      </c>
      <c r="AT16" s="46">
        <v>0</v>
      </c>
      <c r="AU16" s="46">
        <v>0</v>
      </c>
      <c r="AV16" s="46">
        <v>0</v>
      </c>
      <c r="AW16" s="46">
        <v>0</v>
      </c>
      <c r="AX16" s="46">
        <v>0</v>
      </c>
      <c r="AY16" s="46">
        <v>0</v>
      </c>
      <c r="AZ16" s="46">
        <v>0</v>
      </c>
      <c r="BA16" s="46">
        <v>0</v>
      </c>
      <c r="BB16" s="46">
        <v>0</v>
      </c>
      <c r="BC16" s="46">
        <v>0</v>
      </c>
      <c r="BD16" s="46">
        <v>0</v>
      </c>
      <c r="BE16" s="46">
        <f t="shared" si="0"/>
        <v>102000000</v>
      </c>
      <c r="BF16" s="46">
        <f t="shared" si="0"/>
        <v>0</v>
      </c>
      <c r="BG16" s="86"/>
      <c r="BH16" s="86" t="s">
        <v>856</v>
      </c>
    </row>
    <row r="17" spans="1:60" s="13" customFormat="1" ht="89.25" x14ac:dyDescent="0.25">
      <c r="A17" s="84" t="s">
        <v>52</v>
      </c>
      <c r="B17" s="84" t="s">
        <v>168</v>
      </c>
      <c r="C17" s="84" t="s">
        <v>169</v>
      </c>
      <c r="D17" s="84" t="s">
        <v>170</v>
      </c>
      <c r="E17" s="84" t="s">
        <v>180</v>
      </c>
      <c r="F17" s="84" t="s">
        <v>172</v>
      </c>
      <c r="G17" s="84" t="s">
        <v>183</v>
      </c>
      <c r="H17" s="84" t="s">
        <v>184</v>
      </c>
      <c r="I17" s="84" t="s">
        <v>65</v>
      </c>
      <c r="J17" s="85">
        <v>2</v>
      </c>
      <c r="K17" s="85">
        <v>1</v>
      </c>
      <c r="L17" s="86" t="s">
        <v>909</v>
      </c>
      <c r="M17" s="87">
        <v>2021852500009</v>
      </c>
      <c r="N17" s="85" t="s">
        <v>912</v>
      </c>
      <c r="O17" s="46">
        <v>1</v>
      </c>
      <c r="P17" s="46">
        <v>0</v>
      </c>
      <c r="Q17" s="46">
        <v>0</v>
      </c>
      <c r="R17" s="46">
        <v>0</v>
      </c>
      <c r="S17" s="46">
        <v>1</v>
      </c>
      <c r="T17" s="46">
        <v>0</v>
      </c>
      <c r="U17" s="46">
        <v>0</v>
      </c>
      <c r="V17" s="46">
        <v>0</v>
      </c>
      <c r="W17" s="46">
        <v>0</v>
      </c>
      <c r="X17" s="46">
        <v>0</v>
      </c>
      <c r="Y17" s="46">
        <v>0</v>
      </c>
      <c r="Z17" s="46">
        <v>0</v>
      </c>
      <c r="AA17" s="46">
        <v>0</v>
      </c>
      <c r="AB17" s="46">
        <v>0</v>
      </c>
      <c r="AC17" s="46">
        <v>0</v>
      </c>
      <c r="AD17" s="46">
        <v>0</v>
      </c>
      <c r="AE17" s="46">
        <v>0</v>
      </c>
      <c r="AF17" s="46">
        <v>0</v>
      </c>
      <c r="AG17" s="46">
        <v>0</v>
      </c>
      <c r="AH17" s="46">
        <v>0</v>
      </c>
      <c r="AI17" s="46">
        <v>0</v>
      </c>
      <c r="AJ17" s="46">
        <v>0</v>
      </c>
      <c r="AK17" s="46">
        <v>0</v>
      </c>
      <c r="AL17" s="46">
        <v>0</v>
      </c>
      <c r="AM17" s="46">
        <v>0</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46">
        <v>0</v>
      </c>
      <c r="BD17" s="46">
        <v>0</v>
      </c>
      <c r="BE17" s="46">
        <f t="shared" si="0"/>
        <v>0</v>
      </c>
      <c r="BF17" s="46">
        <f t="shared" si="0"/>
        <v>0</v>
      </c>
      <c r="BG17" s="86"/>
      <c r="BH17" s="86" t="s">
        <v>856</v>
      </c>
    </row>
    <row r="18" spans="1:60" s="13" customFormat="1" ht="63.75" x14ac:dyDescent="0.25">
      <c r="A18" s="84" t="s">
        <v>52</v>
      </c>
      <c r="B18" s="84" t="s">
        <v>168</v>
      </c>
      <c r="C18" s="84" t="s">
        <v>169</v>
      </c>
      <c r="D18" s="84" t="s">
        <v>170</v>
      </c>
      <c r="E18" s="84" t="s">
        <v>180</v>
      </c>
      <c r="F18" s="84" t="s">
        <v>172</v>
      </c>
      <c r="G18" s="84" t="s">
        <v>185</v>
      </c>
      <c r="H18" s="84" t="s">
        <v>186</v>
      </c>
      <c r="I18" s="84" t="s">
        <v>65</v>
      </c>
      <c r="J18" s="85">
        <v>3</v>
      </c>
      <c r="K18" s="85">
        <v>1</v>
      </c>
      <c r="L18" s="86" t="s">
        <v>909</v>
      </c>
      <c r="M18" s="87">
        <v>2021852500009</v>
      </c>
      <c r="N18" s="85" t="s">
        <v>913</v>
      </c>
      <c r="O18" s="46">
        <v>1</v>
      </c>
      <c r="P18" s="46">
        <v>0</v>
      </c>
      <c r="Q18" s="46">
        <v>0</v>
      </c>
      <c r="R18" s="46">
        <v>0</v>
      </c>
      <c r="S18" s="46">
        <v>0</v>
      </c>
      <c r="T18" s="46">
        <v>0</v>
      </c>
      <c r="U18" s="46">
        <v>1</v>
      </c>
      <c r="V18" s="46">
        <v>0</v>
      </c>
      <c r="W18" s="46">
        <v>0</v>
      </c>
      <c r="X18" s="46">
        <v>0</v>
      </c>
      <c r="Y18" s="46">
        <v>0</v>
      </c>
      <c r="Z18" s="46">
        <v>0</v>
      </c>
      <c r="AA18" s="46">
        <v>20000000</v>
      </c>
      <c r="AB18" s="46">
        <v>0</v>
      </c>
      <c r="AC18" s="46">
        <v>0</v>
      </c>
      <c r="AD18" s="46">
        <v>0</v>
      </c>
      <c r="AE18" s="46">
        <v>0</v>
      </c>
      <c r="AF18" s="46">
        <v>0</v>
      </c>
      <c r="AG18" s="46">
        <v>0</v>
      </c>
      <c r="AH18" s="46">
        <v>0</v>
      </c>
      <c r="AI18" s="46">
        <v>0</v>
      </c>
      <c r="AJ18" s="46">
        <v>0</v>
      </c>
      <c r="AK18" s="46">
        <v>0</v>
      </c>
      <c r="AL18" s="46">
        <v>0</v>
      </c>
      <c r="AM18" s="46">
        <v>0</v>
      </c>
      <c r="AN18" s="46">
        <v>0</v>
      </c>
      <c r="AO18" s="46">
        <v>0</v>
      </c>
      <c r="AP18" s="46">
        <v>0</v>
      </c>
      <c r="AQ18" s="46">
        <v>0</v>
      </c>
      <c r="AR18" s="46">
        <v>0</v>
      </c>
      <c r="AS18" s="46">
        <v>0</v>
      </c>
      <c r="AT18" s="46">
        <v>0</v>
      </c>
      <c r="AU18" s="46">
        <v>0</v>
      </c>
      <c r="AV18" s="46">
        <v>0</v>
      </c>
      <c r="AW18" s="46">
        <v>0</v>
      </c>
      <c r="AX18" s="46">
        <v>0</v>
      </c>
      <c r="AY18" s="46">
        <v>0</v>
      </c>
      <c r="AZ18" s="46">
        <v>0</v>
      </c>
      <c r="BA18" s="46">
        <v>0</v>
      </c>
      <c r="BB18" s="46">
        <v>0</v>
      </c>
      <c r="BC18" s="46">
        <v>0</v>
      </c>
      <c r="BD18" s="46">
        <v>0</v>
      </c>
      <c r="BE18" s="46">
        <f t="shared" si="0"/>
        <v>20000000</v>
      </c>
      <c r="BF18" s="46">
        <f t="shared" si="0"/>
        <v>0</v>
      </c>
      <c r="BG18" s="86"/>
      <c r="BH18" s="86" t="s">
        <v>856</v>
      </c>
    </row>
    <row r="19" spans="1:60" s="13" customFormat="1" ht="63.75" x14ac:dyDescent="0.25">
      <c r="A19" s="84" t="s">
        <v>52</v>
      </c>
      <c r="B19" s="84" t="s">
        <v>168</v>
      </c>
      <c r="C19" s="84" t="s">
        <v>169</v>
      </c>
      <c r="D19" s="84" t="s">
        <v>187</v>
      </c>
      <c r="E19" s="84" t="s">
        <v>188</v>
      </c>
      <c r="F19" s="84" t="s">
        <v>189</v>
      </c>
      <c r="G19" s="84" t="s">
        <v>190</v>
      </c>
      <c r="H19" s="84" t="s">
        <v>191</v>
      </c>
      <c r="I19" s="84" t="s">
        <v>65</v>
      </c>
      <c r="J19" s="85">
        <v>1</v>
      </c>
      <c r="K19" s="85">
        <v>1</v>
      </c>
      <c r="L19" s="86"/>
      <c r="M19" s="87"/>
      <c r="N19" s="85" t="s">
        <v>799</v>
      </c>
      <c r="O19" s="46">
        <v>0</v>
      </c>
      <c r="P19" s="46">
        <v>0</v>
      </c>
      <c r="Q19" s="46">
        <v>0</v>
      </c>
      <c r="R19" s="46">
        <v>0</v>
      </c>
      <c r="S19" s="46">
        <v>0</v>
      </c>
      <c r="T19" s="46">
        <v>0</v>
      </c>
      <c r="U19" s="46">
        <v>0</v>
      </c>
      <c r="V19" s="46">
        <v>0</v>
      </c>
      <c r="W19" s="46">
        <v>0</v>
      </c>
      <c r="X19" s="46">
        <v>0</v>
      </c>
      <c r="Y19" s="46">
        <v>0</v>
      </c>
      <c r="Z19" s="46">
        <v>0</v>
      </c>
      <c r="AA19" s="46">
        <v>0</v>
      </c>
      <c r="AB19" s="46">
        <v>0</v>
      </c>
      <c r="AC19" s="46">
        <v>0</v>
      </c>
      <c r="AD19" s="46">
        <v>0</v>
      </c>
      <c r="AE19" s="46">
        <v>0</v>
      </c>
      <c r="AF19" s="46">
        <v>0</v>
      </c>
      <c r="AG19" s="46">
        <v>0</v>
      </c>
      <c r="AH19" s="46">
        <v>0</v>
      </c>
      <c r="AI19" s="46">
        <v>0</v>
      </c>
      <c r="AJ19" s="46">
        <v>0</v>
      </c>
      <c r="AK19" s="46">
        <v>0</v>
      </c>
      <c r="AL19" s="46">
        <v>0</v>
      </c>
      <c r="AM19" s="46">
        <v>0</v>
      </c>
      <c r="AN19" s="46">
        <v>0</v>
      </c>
      <c r="AO19" s="46">
        <v>0</v>
      </c>
      <c r="AP19" s="46">
        <v>0</v>
      </c>
      <c r="AQ19" s="46">
        <v>0</v>
      </c>
      <c r="AR19" s="46">
        <v>0</v>
      </c>
      <c r="AS19" s="46">
        <v>0</v>
      </c>
      <c r="AT19" s="46">
        <v>0</v>
      </c>
      <c r="AU19" s="46">
        <v>0</v>
      </c>
      <c r="AV19" s="46">
        <v>0</v>
      </c>
      <c r="AW19" s="46">
        <v>0</v>
      </c>
      <c r="AX19" s="46">
        <v>0</v>
      </c>
      <c r="AY19" s="46">
        <v>0</v>
      </c>
      <c r="AZ19" s="46">
        <v>0</v>
      </c>
      <c r="BA19" s="46">
        <v>0</v>
      </c>
      <c r="BB19" s="46">
        <v>0</v>
      </c>
      <c r="BC19" s="46">
        <v>0</v>
      </c>
      <c r="BD19" s="46">
        <v>0</v>
      </c>
      <c r="BE19" s="46">
        <f t="shared" si="0"/>
        <v>0</v>
      </c>
      <c r="BF19" s="46">
        <f t="shared" si="0"/>
        <v>0</v>
      </c>
      <c r="BG19" s="86"/>
      <c r="BH19" s="86" t="s">
        <v>856</v>
      </c>
    </row>
    <row r="20" spans="1:60" s="13" customFormat="1" ht="63.75" x14ac:dyDescent="0.25">
      <c r="A20" s="84" t="s">
        <v>52</v>
      </c>
      <c r="B20" s="84" t="s">
        <v>168</v>
      </c>
      <c r="C20" s="84" t="s">
        <v>169</v>
      </c>
      <c r="D20" s="84" t="s">
        <v>187</v>
      </c>
      <c r="E20" s="84" t="s">
        <v>188</v>
      </c>
      <c r="F20" s="84" t="s">
        <v>189</v>
      </c>
      <c r="G20" s="84" t="s">
        <v>192</v>
      </c>
      <c r="H20" s="84" t="s">
        <v>193</v>
      </c>
      <c r="I20" s="84" t="s">
        <v>65</v>
      </c>
      <c r="J20" s="85">
        <v>4</v>
      </c>
      <c r="K20" s="85">
        <v>4</v>
      </c>
      <c r="L20" s="86"/>
      <c r="M20" s="87"/>
      <c r="N20" s="85" t="s">
        <v>799</v>
      </c>
      <c r="O20" s="46">
        <v>0</v>
      </c>
      <c r="P20" s="46">
        <v>0</v>
      </c>
      <c r="Q20" s="46">
        <v>0</v>
      </c>
      <c r="R20" s="46">
        <v>0</v>
      </c>
      <c r="S20" s="46">
        <v>0</v>
      </c>
      <c r="T20" s="46">
        <v>0</v>
      </c>
      <c r="U20" s="46">
        <v>0</v>
      </c>
      <c r="V20" s="46">
        <v>0</v>
      </c>
      <c r="W20" s="46">
        <v>0</v>
      </c>
      <c r="X20" s="46">
        <v>0</v>
      </c>
      <c r="Y20" s="46">
        <v>0</v>
      </c>
      <c r="Z20" s="46">
        <v>0</v>
      </c>
      <c r="AA20" s="46">
        <v>0</v>
      </c>
      <c r="AB20" s="46">
        <v>0</v>
      </c>
      <c r="AC20" s="46">
        <v>0</v>
      </c>
      <c r="AD20" s="46">
        <v>0</v>
      </c>
      <c r="AE20" s="46">
        <v>0</v>
      </c>
      <c r="AF20" s="46">
        <v>0</v>
      </c>
      <c r="AG20" s="46">
        <v>0</v>
      </c>
      <c r="AH20" s="46">
        <v>0</v>
      </c>
      <c r="AI20" s="46">
        <v>0</v>
      </c>
      <c r="AJ20" s="46">
        <v>0</v>
      </c>
      <c r="AK20" s="46">
        <v>0</v>
      </c>
      <c r="AL20" s="46">
        <v>0</v>
      </c>
      <c r="AM20" s="46">
        <v>0</v>
      </c>
      <c r="AN20" s="46">
        <v>0</v>
      </c>
      <c r="AO20" s="46">
        <v>0</v>
      </c>
      <c r="AP20" s="46">
        <v>0</v>
      </c>
      <c r="AQ20" s="46">
        <v>0</v>
      </c>
      <c r="AR20" s="46">
        <v>0</v>
      </c>
      <c r="AS20" s="46">
        <v>0</v>
      </c>
      <c r="AT20" s="46">
        <v>0</v>
      </c>
      <c r="AU20" s="46">
        <v>0</v>
      </c>
      <c r="AV20" s="46">
        <v>0</v>
      </c>
      <c r="AW20" s="46">
        <v>0</v>
      </c>
      <c r="AX20" s="46">
        <v>0</v>
      </c>
      <c r="AY20" s="46">
        <v>0</v>
      </c>
      <c r="AZ20" s="46">
        <v>0</v>
      </c>
      <c r="BA20" s="46">
        <v>0</v>
      </c>
      <c r="BB20" s="46">
        <v>0</v>
      </c>
      <c r="BC20" s="46">
        <v>0</v>
      </c>
      <c r="BD20" s="46">
        <v>0</v>
      </c>
      <c r="BE20" s="46">
        <f t="shared" si="0"/>
        <v>0</v>
      </c>
      <c r="BF20" s="46">
        <f t="shared" si="0"/>
        <v>0</v>
      </c>
      <c r="BG20" s="86"/>
      <c r="BH20" s="86" t="s">
        <v>856</v>
      </c>
    </row>
    <row r="21" spans="1:60" s="13" customFormat="1" ht="63.75" x14ac:dyDescent="0.25">
      <c r="A21" s="84" t="s">
        <v>52</v>
      </c>
      <c r="B21" s="84" t="s">
        <v>168</v>
      </c>
      <c r="C21" s="84" t="s">
        <v>169</v>
      </c>
      <c r="D21" s="84" t="s">
        <v>187</v>
      </c>
      <c r="E21" s="84" t="s">
        <v>188</v>
      </c>
      <c r="F21" s="84" t="s">
        <v>189</v>
      </c>
      <c r="G21" s="84" t="s">
        <v>194</v>
      </c>
      <c r="H21" s="84" t="s">
        <v>195</v>
      </c>
      <c r="I21" s="84" t="s">
        <v>65</v>
      </c>
      <c r="J21" s="85">
        <v>1</v>
      </c>
      <c r="K21" s="85">
        <v>0</v>
      </c>
      <c r="L21" s="86"/>
      <c r="M21" s="87"/>
      <c r="N21" s="85" t="s">
        <v>799</v>
      </c>
      <c r="O21" s="46">
        <v>0</v>
      </c>
      <c r="P21" s="46">
        <v>0</v>
      </c>
      <c r="Q21" s="46">
        <v>0</v>
      </c>
      <c r="R21" s="46">
        <v>0</v>
      </c>
      <c r="S21" s="46">
        <v>0</v>
      </c>
      <c r="T21" s="46">
        <v>0</v>
      </c>
      <c r="U21" s="46">
        <v>0</v>
      </c>
      <c r="V21" s="46">
        <v>0</v>
      </c>
      <c r="W21" s="46">
        <v>0</v>
      </c>
      <c r="X21" s="46">
        <v>0</v>
      </c>
      <c r="Y21" s="46">
        <v>0</v>
      </c>
      <c r="Z21" s="46">
        <v>0</v>
      </c>
      <c r="AA21" s="46">
        <v>0</v>
      </c>
      <c r="AB21" s="46">
        <v>0</v>
      </c>
      <c r="AC21" s="46">
        <v>0</v>
      </c>
      <c r="AD21" s="46">
        <v>0</v>
      </c>
      <c r="AE21" s="46">
        <v>0</v>
      </c>
      <c r="AF21" s="46">
        <v>0</v>
      </c>
      <c r="AG21" s="46">
        <v>0</v>
      </c>
      <c r="AH21" s="46">
        <v>0</v>
      </c>
      <c r="AI21" s="46">
        <v>0</v>
      </c>
      <c r="AJ21" s="46">
        <v>0</v>
      </c>
      <c r="AK21" s="46">
        <v>0</v>
      </c>
      <c r="AL21" s="46">
        <v>0</v>
      </c>
      <c r="AM21" s="46">
        <v>0</v>
      </c>
      <c r="AN21" s="46">
        <v>0</v>
      </c>
      <c r="AO21" s="46">
        <v>0</v>
      </c>
      <c r="AP21" s="46">
        <v>0</v>
      </c>
      <c r="AQ21" s="46">
        <v>0</v>
      </c>
      <c r="AR21" s="46">
        <v>0</v>
      </c>
      <c r="AS21" s="46">
        <v>0</v>
      </c>
      <c r="AT21" s="46">
        <v>0</v>
      </c>
      <c r="AU21" s="46">
        <v>0</v>
      </c>
      <c r="AV21" s="46">
        <v>0</v>
      </c>
      <c r="AW21" s="46">
        <v>0</v>
      </c>
      <c r="AX21" s="46">
        <v>0</v>
      </c>
      <c r="AY21" s="46">
        <v>0</v>
      </c>
      <c r="AZ21" s="46">
        <v>0</v>
      </c>
      <c r="BA21" s="46">
        <v>0</v>
      </c>
      <c r="BB21" s="46">
        <v>0</v>
      </c>
      <c r="BC21" s="46">
        <v>0</v>
      </c>
      <c r="BD21" s="46">
        <v>0</v>
      </c>
      <c r="BE21" s="46">
        <f t="shared" si="0"/>
        <v>0</v>
      </c>
      <c r="BF21" s="46">
        <f t="shared" si="0"/>
        <v>0</v>
      </c>
      <c r="BG21" s="86"/>
      <c r="BH21" s="86" t="s">
        <v>856</v>
      </c>
    </row>
    <row r="22" spans="1:60" s="13" customFormat="1" ht="60" x14ac:dyDescent="0.25">
      <c r="A22" s="84" t="s">
        <v>52</v>
      </c>
      <c r="B22" s="84" t="s">
        <v>168</v>
      </c>
      <c r="C22" s="84" t="s">
        <v>169</v>
      </c>
      <c r="D22" s="84" t="s">
        <v>187</v>
      </c>
      <c r="E22" s="84" t="s">
        <v>196</v>
      </c>
      <c r="F22" s="84" t="s">
        <v>189</v>
      </c>
      <c r="G22" s="84" t="s">
        <v>197</v>
      </c>
      <c r="H22" s="84" t="s">
        <v>198</v>
      </c>
      <c r="I22" s="84" t="s">
        <v>65</v>
      </c>
      <c r="J22" s="85">
        <v>1</v>
      </c>
      <c r="K22" s="85">
        <v>0</v>
      </c>
      <c r="L22" s="86" t="s">
        <v>909</v>
      </c>
      <c r="M22" s="87">
        <v>2021852500009</v>
      </c>
      <c r="N22" s="85" t="s">
        <v>914</v>
      </c>
      <c r="O22" s="46">
        <v>1</v>
      </c>
      <c r="P22" s="46">
        <v>0</v>
      </c>
      <c r="Q22" s="46">
        <v>0</v>
      </c>
      <c r="R22" s="46">
        <v>0</v>
      </c>
      <c r="S22" s="46">
        <v>0</v>
      </c>
      <c r="T22" s="46">
        <v>0</v>
      </c>
      <c r="U22" s="46">
        <v>1</v>
      </c>
      <c r="V22" s="46">
        <v>0</v>
      </c>
      <c r="W22" s="46">
        <v>0</v>
      </c>
      <c r="X22" s="46">
        <v>0</v>
      </c>
      <c r="Y22" s="46">
        <v>0</v>
      </c>
      <c r="Z22" s="46">
        <v>0</v>
      </c>
      <c r="AA22" s="46">
        <v>24000000</v>
      </c>
      <c r="AB22" s="46">
        <v>0</v>
      </c>
      <c r="AC22" s="46">
        <v>0</v>
      </c>
      <c r="AD22" s="46">
        <v>0</v>
      </c>
      <c r="AE22" s="46">
        <v>0</v>
      </c>
      <c r="AF22" s="46">
        <v>0</v>
      </c>
      <c r="AG22" s="46">
        <v>0</v>
      </c>
      <c r="AH22" s="46">
        <v>0</v>
      </c>
      <c r="AI22" s="46">
        <v>0</v>
      </c>
      <c r="AJ22" s="46">
        <v>0</v>
      </c>
      <c r="AK22" s="46">
        <v>0</v>
      </c>
      <c r="AL22" s="46">
        <v>0</v>
      </c>
      <c r="AM22" s="46">
        <v>0</v>
      </c>
      <c r="AN22" s="46">
        <v>0</v>
      </c>
      <c r="AO22" s="46">
        <v>0</v>
      </c>
      <c r="AP22" s="46">
        <v>0</v>
      </c>
      <c r="AQ22" s="46">
        <v>0</v>
      </c>
      <c r="AR22" s="46">
        <v>0</v>
      </c>
      <c r="AS22" s="46">
        <v>0</v>
      </c>
      <c r="AT22" s="46">
        <v>0</v>
      </c>
      <c r="AU22" s="46">
        <v>0</v>
      </c>
      <c r="AV22" s="46">
        <v>0</v>
      </c>
      <c r="AW22" s="46">
        <v>0</v>
      </c>
      <c r="AX22" s="46">
        <v>0</v>
      </c>
      <c r="AY22" s="46">
        <v>0</v>
      </c>
      <c r="AZ22" s="46">
        <v>0</v>
      </c>
      <c r="BA22" s="46">
        <v>0</v>
      </c>
      <c r="BB22" s="46">
        <v>0</v>
      </c>
      <c r="BC22" s="46">
        <v>0</v>
      </c>
      <c r="BD22" s="46">
        <v>0</v>
      </c>
      <c r="BE22" s="46">
        <f t="shared" si="0"/>
        <v>24000000</v>
      </c>
      <c r="BF22" s="46">
        <f t="shared" si="0"/>
        <v>0</v>
      </c>
      <c r="BG22" s="86"/>
      <c r="BH22" s="86" t="s">
        <v>856</v>
      </c>
    </row>
    <row r="23" spans="1:60" s="13" customFormat="1" ht="51" x14ac:dyDescent="0.25">
      <c r="A23" s="84" t="s">
        <v>52</v>
      </c>
      <c r="B23" s="84" t="s">
        <v>168</v>
      </c>
      <c r="C23" s="84" t="s">
        <v>169</v>
      </c>
      <c r="D23" s="84" t="s">
        <v>187</v>
      </c>
      <c r="E23" s="84" t="s">
        <v>196</v>
      </c>
      <c r="F23" s="84" t="s">
        <v>189</v>
      </c>
      <c r="G23" s="84" t="s">
        <v>199</v>
      </c>
      <c r="H23" s="84" t="s">
        <v>200</v>
      </c>
      <c r="I23" s="84" t="s">
        <v>65</v>
      </c>
      <c r="J23" s="85">
        <v>1</v>
      </c>
      <c r="K23" s="85">
        <v>1</v>
      </c>
      <c r="L23" s="86"/>
      <c r="M23" s="87"/>
      <c r="N23" s="85" t="s">
        <v>799</v>
      </c>
      <c r="O23" s="46">
        <v>0</v>
      </c>
      <c r="P23" s="46">
        <v>0</v>
      </c>
      <c r="Q23" s="46">
        <v>0</v>
      </c>
      <c r="R23" s="46">
        <v>0</v>
      </c>
      <c r="S23" s="46">
        <v>0</v>
      </c>
      <c r="T23" s="46">
        <v>0</v>
      </c>
      <c r="U23" s="46">
        <v>0</v>
      </c>
      <c r="V23" s="46">
        <v>0</v>
      </c>
      <c r="W23" s="46">
        <v>0</v>
      </c>
      <c r="X23" s="46">
        <v>0</v>
      </c>
      <c r="Y23" s="46">
        <v>0</v>
      </c>
      <c r="Z23" s="46">
        <v>0</v>
      </c>
      <c r="AA23" s="46">
        <v>0</v>
      </c>
      <c r="AB23" s="46">
        <v>0</v>
      </c>
      <c r="AC23" s="46">
        <v>0</v>
      </c>
      <c r="AD23" s="46">
        <v>0</v>
      </c>
      <c r="AE23" s="46">
        <v>0</v>
      </c>
      <c r="AF23" s="46">
        <v>0</v>
      </c>
      <c r="AG23" s="46">
        <v>0</v>
      </c>
      <c r="AH23" s="46">
        <v>0</v>
      </c>
      <c r="AI23" s="46">
        <v>0</v>
      </c>
      <c r="AJ23" s="46">
        <v>0</v>
      </c>
      <c r="AK23" s="46">
        <v>0</v>
      </c>
      <c r="AL23" s="46">
        <v>0</v>
      </c>
      <c r="AM23" s="46">
        <v>0</v>
      </c>
      <c r="AN23" s="46">
        <v>0</v>
      </c>
      <c r="AO23" s="46">
        <v>0</v>
      </c>
      <c r="AP23" s="46">
        <v>0</v>
      </c>
      <c r="AQ23" s="46">
        <v>0</v>
      </c>
      <c r="AR23" s="46">
        <v>0</v>
      </c>
      <c r="AS23" s="46">
        <v>0</v>
      </c>
      <c r="AT23" s="46">
        <v>0</v>
      </c>
      <c r="AU23" s="46">
        <v>0</v>
      </c>
      <c r="AV23" s="46">
        <v>0</v>
      </c>
      <c r="AW23" s="46">
        <v>0</v>
      </c>
      <c r="AX23" s="46">
        <v>0</v>
      </c>
      <c r="AY23" s="46">
        <v>0</v>
      </c>
      <c r="AZ23" s="46">
        <v>0</v>
      </c>
      <c r="BA23" s="46">
        <v>0</v>
      </c>
      <c r="BB23" s="46">
        <v>0</v>
      </c>
      <c r="BC23" s="46">
        <v>0</v>
      </c>
      <c r="BD23" s="46">
        <v>0</v>
      </c>
      <c r="BE23" s="46">
        <f t="shared" si="0"/>
        <v>0</v>
      </c>
      <c r="BF23" s="46">
        <f t="shared" si="0"/>
        <v>0</v>
      </c>
      <c r="BG23" s="86"/>
      <c r="BH23" s="86" t="s">
        <v>856</v>
      </c>
    </row>
    <row r="24" spans="1:60" s="13" customFormat="1" ht="76.5" x14ac:dyDescent="0.25">
      <c r="A24" s="84" t="s">
        <v>52</v>
      </c>
      <c r="B24" s="84" t="s">
        <v>168</v>
      </c>
      <c r="C24" s="84" t="s">
        <v>169</v>
      </c>
      <c r="D24" s="84" t="s">
        <v>187</v>
      </c>
      <c r="E24" s="84" t="s">
        <v>196</v>
      </c>
      <c r="F24" s="84" t="s">
        <v>189</v>
      </c>
      <c r="G24" s="84" t="s">
        <v>201</v>
      </c>
      <c r="H24" s="84" t="s">
        <v>202</v>
      </c>
      <c r="I24" s="84" t="s">
        <v>65</v>
      </c>
      <c r="J24" s="85">
        <v>1</v>
      </c>
      <c r="K24" s="85">
        <v>0</v>
      </c>
      <c r="L24" s="86" t="s">
        <v>909</v>
      </c>
      <c r="M24" s="87">
        <v>2021852500009</v>
      </c>
      <c r="N24" s="85" t="s">
        <v>915</v>
      </c>
      <c r="O24" s="46">
        <v>1</v>
      </c>
      <c r="P24" s="46">
        <v>0</v>
      </c>
      <c r="Q24" s="46">
        <v>0</v>
      </c>
      <c r="R24" s="46">
        <v>0</v>
      </c>
      <c r="S24" s="46">
        <v>0</v>
      </c>
      <c r="T24" s="46">
        <v>0</v>
      </c>
      <c r="U24" s="46">
        <v>1</v>
      </c>
      <c r="V24" s="46">
        <v>0</v>
      </c>
      <c r="W24" s="46">
        <v>0</v>
      </c>
      <c r="X24" s="46">
        <v>0</v>
      </c>
      <c r="Y24" s="46">
        <v>0</v>
      </c>
      <c r="Z24" s="46">
        <v>0</v>
      </c>
      <c r="AA24" s="46">
        <v>0</v>
      </c>
      <c r="AB24" s="46">
        <v>0</v>
      </c>
      <c r="AC24" s="46">
        <v>0</v>
      </c>
      <c r="AD24" s="46">
        <v>0</v>
      </c>
      <c r="AE24" s="46">
        <v>0</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46">
        <v>0</v>
      </c>
      <c r="BD24" s="46">
        <v>0</v>
      </c>
      <c r="BE24" s="46">
        <f t="shared" si="0"/>
        <v>0</v>
      </c>
      <c r="BF24" s="46">
        <f t="shared" si="0"/>
        <v>0</v>
      </c>
      <c r="BG24" s="86"/>
      <c r="BH24" s="86" t="s">
        <v>856</v>
      </c>
    </row>
    <row r="25" spans="1:60" s="13" customFormat="1" ht="114.75" x14ac:dyDescent="0.25">
      <c r="A25" s="84" t="s">
        <v>52</v>
      </c>
      <c r="B25" s="84" t="s">
        <v>168</v>
      </c>
      <c r="C25" s="84" t="s">
        <v>169</v>
      </c>
      <c r="D25" s="84" t="s">
        <v>187</v>
      </c>
      <c r="E25" s="84" t="s">
        <v>196</v>
      </c>
      <c r="F25" s="84" t="s">
        <v>189</v>
      </c>
      <c r="G25" s="84" t="s">
        <v>203</v>
      </c>
      <c r="H25" s="84" t="s">
        <v>204</v>
      </c>
      <c r="I25" s="84" t="s">
        <v>65</v>
      </c>
      <c r="J25" s="85">
        <v>1</v>
      </c>
      <c r="K25" s="85">
        <v>1</v>
      </c>
      <c r="L25" s="86"/>
      <c r="M25" s="87"/>
      <c r="N25" s="85" t="s">
        <v>799</v>
      </c>
      <c r="O25" s="46">
        <v>0</v>
      </c>
      <c r="P25" s="46">
        <v>0</v>
      </c>
      <c r="Q25" s="46">
        <v>0</v>
      </c>
      <c r="R25" s="46">
        <v>0</v>
      </c>
      <c r="S25" s="46">
        <v>0</v>
      </c>
      <c r="T25" s="46">
        <v>0</v>
      </c>
      <c r="U25" s="46">
        <v>0</v>
      </c>
      <c r="V25" s="46">
        <v>0</v>
      </c>
      <c r="W25" s="46">
        <v>0</v>
      </c>
      <c r="X25" s="46">
        <v>0</v>
      </c>
      <c r="Y25" s="46">
        <v>0</v>
      </c>
      <c r="Z25" s="46">
        <v>0</v>
      </c>
      <c r="AA25" s="46">
        <v>0</v>
      </c>
      <c r="AB25" s="46">
        <v>0</v>
      </c>
      <c r="AC25" s="46">
        <v>0</v>
      </c>
      <c r="AD25" s="46">
        <v>0</v>
      </c>
      <c r="AE25" s="46">
        <v>0</v>
      </c>
      <c r="AF25" s="46">
        <v>0</v>
      </c>
      <c r="AG25" s="46">
        <v>0</v>
      </c>
      <c r="AH25" s="46">
        <v>0</v>
      </c>
      <c r="AI25" s="46">
        <v>0</v>
      </c>
      <c r="AJ25" s="46">
        <v>0</v>
      </c>
      <c r="AK25" s="46">
        <v>0</v>
      </c>
      <c r="AL25" s="46">
        <v>0</v>
      </c>
      <c r="AM25" s="46">
        <v>0</v>
      </c>
      <c r="AN25" s="46">
        <v>0</v>
      </c>
      <c r="AO25" s="46">
        <v>0</v>
      </c>
      <c r="AP25" s="46">
        <v>0</v>
      </c>
      <c r="AQ25" s="46">
        <v>0</v>
      </c>
      <c r="AR25" s="46">
        <v>0</v>
      </c>
      <c r="AS25" s="46">
        <v>0</v>
      </c>
      <c r="AT25" s="46">
        <v>0</v>
      </c>
      <c r="AU25" s="46">
        <v>0</v>
      </c>
      <c r="AV25" s="46">
        <v>0</v>
      </c>
      <c r="AW25" s="46">
        <v>0</v>
      </c>
      <c r="AX25" s="46">
        <v>0</v>
      </c>
      <c r="AY25" s="46">
        <v>0</v>
      </c>
      <c r="AZ25" s="46">
        <v>0</v>
      </c>
      <c r="BA25" s="46">
        <v>0</v>
      </c>
      <c r="BB25" s="46">
        <v>0</v>
      </c>
      <c r="BC25" s="46">
        <v>0</v>
      </c>
      <c r="BD25" s="46">
        <v>0</v>
      </c>
      <c r="BE25" s="46">
        <f t="shared" si="0"/>
        <v>0</v>
      </c>
      <c r="BF25" s="46">
        <f t="shared" si="0"/>
        <v>0</v>
      </c>
      <c r="BG25" s="86"/>
      <c r="BH25" s="86" t="s">
        <v>856</v>
      </c>
    </row>
    <row r="26" spans="1:60" s="13" customFormat="1" ht="63.75" x14ac:dyDescent="0.25">
      <c r="A26" s="84" t="s">
        <v>52</v>
      </c>
      <c r="B26" s="84" t="s">
        <v>168</v>
      </c>
      <c r="C26" s="84" t="s">
        <v>169</v>
      </c>
      <c r="D26" s="84" t="s">
        <v>187</v>
      </c>
      <c r="E26" s="84" t="s">
        <v>196</v>
      </c>
      <c r="F26" s="84" t="s">
        <v>189</v>
      </c>
      <c r="G26" s="84" t="s">
        <v>205</v>
      </c>
      <c r="H26" s="84" t="s">
        <v>206</v>
      </c>
      <c r="I26" s="84" t="s">
        <v>65</v>
      </c>
      <c r="J26" s="85">
        <v>1</v>
      </c>
      <c r="K26" s="85">
        <v>0</v>
      </c>
      <c r="L26" s="86" t="s">
        <v>909</v>
      </c>
      <c r="M26" s="87">
        <v>2021852500009</v>
      </c>
      <c r="N26" s="85" t="s">
        <v>916</v>
      </c>
      <c r="O26" s="46">
        <v>1</v>
      </c>
      <c r="P26" s="46">
        <v>0</v>
      </c>
      <c r="Q26" s="46">
        <v>0</v>
      </c>
      <c r="R26" s="46">
        <v>0</v>
      </c>
      <c r="S26" s="46">
        <v>1</v>
      </c>
      <c r="T26" s="46">
        <v>0</v>
      </c>
      <c r="U26" s="46">
        <v>0</v>
      </c>
      <c r="V26" s="46">
        <v>0</v>
      </c>
      <c r="W26" s="46">
        <v>0</v>
      </c>
      <c r="X26" s="46">
        <v>0</v>
      </c>
      <c r="Y26" s="46">
        <v>0</v>
      </c>
      <c r="Z26" s="46">
        <v>0</v>
      </c>
      <c r="AA26" s="46">
        <v>0</v>
      </c>
      <c r="AB26" s="46">
        <v>0</v>
      </c>
      <c r="AC26" s="46">
        <v>0</v>
      </c>
      <c r="AD26" s="46">
        <v>0</v>
      </c>
      <c r="AE26" s="46">
        <v>0</v>
      </c>
      <c r="AF26" s="46">
        <v>0</v>
      </c>
      <c r="AG26" s="46">
        <v>0</v>
      </c>
      <c r="AH26" s="46">
        <v>0</v>
      </c>
      <c r="AI26" s="46">
        <v>0</v>
      </c>
      <c r="AJ26" s="46">
        <v>0</v>
      </c>
      <c r="AK26" s="46">
        <v>0</v>
      </c>
      <c r="AL26" s="46">
        <v>0</v>
      </c>
      <c r="AM26" s="46">
        <v>0</v>
      </c>
      <c r="AN26" s="46">
        <v>0</v>
      </c>
      <c r="AO26" s="46">
        <v>0</v>
      </c>
      <c r="AP26" s="46">
        <v>0</v>
      </c>
      <c r="AQ26" s="46">
        <v>0</v>
      </c>
      <c r="AR26" s="46">
        <v>0</v>
      </c>
      <c r="AS26" s="46">
        <v>0</v>
      </c>
      <c r="AT26" s="46">
        <v>0</v>
      </c>
      <c r="AU26" s="46">
        <v>0</v>
      </c>
      <c r="AV26" s="46">
        <v>0</v>
      </c>
      <c r="AW26" s="46">
        <v>0</v>
      </c>
      <c r="AX26" s="46">
        <v>0</v>
      </c>
      <c r="AY26" s="46">
        <v>0</v>
      </c>
      <c r="AZ26" s="46">
        <v>0</v>
      </c>
      <c r="BA26" s="46">
        <v>0</v>
      </c>
      <c r="BB26" s="46">
        <v>0</v>
      </c>
      <c r="BC26" s="46">
        <v>0</v>
      </c>
      <c r="BD26" s="46">
        <v>0</v>
      </c>
      <c r="BE26" s="46">
        <f t="shared" si="0"/>
        <v>0</v>
      </c>
      <c r="BF26" s="46">
        <f t="shared" si="0"/>
        <v>0</v>
      </c>
      <c r="BG26" s="86"/>
      <c r="BH26" s="86" t="s">
        <v>856</v>
      </c>
    </row>
    <row r="27" spans="1:60" s="13" customFormat="1" ht="60" x14ac:dyDescent="0.25">
      <c r="A27" s="258" t="s">
        <v>52</v>
      </c>
      <c r="B27" s="258" t="s">
        <v>168</v>
      </c>
      <c r="C27" s="258" t="s">
        <v>169</v>
      </c>
      <c r="D27" s="258" t="s">
        <v>187</v>
      </c>
      <c r="E27" s="258" t="s">
        <v>207</v>
      </c>
      <c r="F27" s="258" t="s">
        <v>189</v>
      </c>
      <c r="G27" s="258" t="s">
        <v>208</v>
      </c>
      <c r="H27" s="258" t="s">
        <v>209</v>
      </c>
      <c r="I27" s="258" t="s">
        <v>65</v>
      </c>
      <c r="J27" s="258">
        <v>7</v>
      </c>
      <c r="K27" s="258">
        <v>4</v>
      </c>
      <c r="L27" s="86" t="s">
        <v>917</v>
      </c>
      <c r="M27" s="87">
        <v>2020852500006</v>
      </c>
      <c r="N27" s="85" t="s">
        <v>918</v>
      </c>
      <c r="O27" s="256">
        <v>2</v>
      </c>
      <c r="P27" s="256">
        <v>0</v>
      </c>
      <c r="Q27" s="256">
        <v>1</v>
      </c>
      <c r="R27" s="256">
        <v>1</v>
      </c>
      <c r="S27" s="256">
        <v>0</v>
      </c>
      <c r="T27" s="256">
        <v>0</v>
      </c>
      <c r="U27" s="256">
        <v>1</v>
      </c>
      <c r="V27" s="256">
        <v>0</v>
      </c>
      <c r="W27" s="256">
        <v>0</v>
      </c>
      <c r="X27" s="256">
        <v>0</v>
      </c>
      <c r="Y27" s="256">
        <v>0</v>
      </c>
      <c r="Z27" s="256">
        <v>0</v>
      </c>
      <c r="AA27" s="256">
        <v>15000000</v>
      </c>
      <c r="AB27" s="256">
        <v>0</v>
      </c>
      <c r="AC27" s="256">
        <v>0</v>
      </c>
      <c r="AD27" s="256">
        <v>0</v>
      </c>
      <c r="AE27" s="256">
        <v>0</v>
      </c>
      <c r="AF27" s="256">
        <v>0</v>
      </c>
      <c r="AG27" s="256">
        <v>0</v>
      </c>
      <c r="AH27" s="256">
        <v>0</v>
      </c>
      <c r="AI27" s="256">
        <v>0</v>
      </c>
      <c r="AJ27" s="256">
        <v>0</v>
      </c>
      <c r="AK27" s="256">
        <v>0</v>
      </c>
      <c r="AL27" s="256">
        <v>0</v>
      </c>
      <c r="AM27" s="256">
        <v>0</v>
      </c>
      <c r="AN27" s="256">
        <v>0</v>
      </c>
      <c r="AO27" s="256">
        <v>0</v>
      </c>
      <c r="AP27" s="256">
        <v>0</v>
      </c>
      <c r="AQ27" s="256">
        <v>0</v>
      </c>
      <c r="AR27" s="256">
        <v>0</v>
      </c>
      <c r="AS27" s="256">
        <v>0</v>
      </c>
      <c r="AT27" s="256">
        <v>0</v>
      </c>
      <c r="AU27" s="256">
        <v>0</v>
      </c>
      <c r="AV27" s="256">
        <v>0</v>
      </c>
      <c r="AW27" s="256">
        <v>0</v>
      </c>
      <c r="AX27" s="256">
        <v>0</v>
      </c>
      <c r="AY27" s="256">
        <v>0</v>
      </c>
      <c r="AZ27" s="256">
        <v>0</v>
      </c>
      <c r="BA27" s="256">
        <v>0</v>
      </c>
      <c r="BB27" s="256">
        <v>0</v>
      </c>
      <c r="BC27" s="256">
        <v>0</v>
      </c>
      <c r="BD27" s="256">
        <v>0</v>
      </c>
      <c r="BE27" s="256">
        <f>SUM(Y28+AA27+AC28+AE28+AG28+AI28+AK28+AM28+AO28+AQ28+AS28+AU28+AW28+AY28+BA28+BC28)</f>
        <v>15000000</v>
      </c>
      <c r="BF27" s="256">
        <v>0</v>
      </c>
      <c r="BG27" s="254"/>
      <c r="BH27" s="254" t="s">
        <v>856</v>
      </c>
    </row>
    <row r="28" spans="1:60" s="13" customFormat="1" ht="60" x14ac:dyDescent="0.25">
      <c r="A28" s="259"/>
      <c r="B28" s="259"/>
      <c r="C28" s="259"/>
      <c r="D28" s="259"/>
      <c r="E28" s="259"/>
      <c r="F28" s="259"/>
      <c r="G28" s="259"/>
      <c r="H28" s="259"/>
      <c r="I28" s="259"/>
      <c r="J28" s="259"/>
      <c r="K28" s="259"/>
      <c r="L28" s="86" t="s">
        <v>909</v>
      </c>
      <c r="M28" s="87">
        <v>2021852500009</v>
      </c>
      <c r="N28" s="1" t="s">
        <v>919</v>
      </c>
      <c r="O28" s="257"/>
      <c r="P28" s="257"/>
      <c r="Q28" s="257"/>
      <c r="R28" s="257"/>
      <c r="S28" s="257"/>
      <c r="T28" s="257"/>
      <c r="U28" s="257"/>
      <c r="V28" s="257"/>
      <c r="W28" s="257"/>
      <c r="X28" s="257"/>
      <c r="Y28" s="257"/>
      <c r="Z28" s="257"/>
      <c r="AA28" s="257"/>
      <c r="AB28" s="257"/>
      <c r="AC28" s="257"/>
      <c r="AD28" s="257"/>
      <c r="AE28" s="257"/>
      <c r="AF28" s="257"/>
      <c r="AG28" s="257"/>
      <c r="AH28" s="257"/>
      <c r="AI28" s="257"/>
      <c r="AJ28" s="257"/>
      <c r="AK28" s="257"/>
      <c r="AL28" s="257"/>
      <c r="AM28" s="257"/>
      <c r="AN28" s="257"/>
      <c r="AO28" s="257"/>
      <c r="AP28" s="257"/>
      <c r="AQ28" s="257"/>
      <c r="AR28" s="257"/>
      <c r="AS28" s="257"/>
      <c r="AT28" s="257"/>
      <c r="AU28" s="257"/>
      <c r="AV28" s="257"/>
      <c r="AW28" s="257"/>
      <c r="AX28" s="257"/>
      <c r="AY28" s="257"/>
      <c r="AZ28" s="257"/>
      <c r="BA28" s="257"/>
      <c r="BB28" s="257"/>
      <c r="BC28" s="257"/>
      <c r="BD28" s="257"/>
      <c r="BE28" s="257"/>
      <c r="BF28" s="257"/>
      <c r="BG28" s="255"/>
      <c r="BH28" s="255"/>
    </row>
    <row r="29" spans="1:60" s="13" customFormat="1" ht="84" customHeight="1" x14ac:dyDescent="0.25">
      <c r="A29" s="84" t="s">
        <v>52</v>
      </c>
      <c r="B29" s="84" t="s">
        <v>168</v>
      </c>
      <c r="C29" s="84" t="s">
        <v>169</v>
      </c>
      <c r="D29" s="84" t="s">
        <v>187</v>
      </c>
      <c r="E29" s="84" t="s">
        <v>207</v>
      </c>
      <c r="F29" s="84" t="s">
        <v>189</v>
      </c>
      <c r="G29" s="130" t="s">
        <v>210</v>
      </c>
      <c r="H29" s="130" t="s">
        <v>211</v>
      </c>
      <c r="I29" s="130" t="s">
        <v>65</v>
      </c>
      <c r="J29" s="130">
        <v>10</v>
      </c>
      <c r="K29" s="131">
        <v>6</v>
      </c>
      <c r="L29" s="86" t="s">
        <v>920</v>
      </c>
      <c r="M29" s="87">
        <v>2021852500009</v>
      </c>
      <c r="N29" s="85" t="s">
        <v>921</v>
      </c>
      <c r="O29" s="132">
        <v>2</v>
      </c>
      <c r="P29" s="132">
        <v>0</v>
      </c>
      <c r="Q29" s="132">
        <v>0</v>
      </c>
      <c r="R29" s="132">
        <v>0</v>
      </c>
      <c r="S29" s="132">
        <v>1</v>
      </c>
      <c r="T29" s="46">
        <v>0</v>
      </c>
      <c r="U29" s="46">
        <v>1</v>
      </c>
      <c r="V29" s="46">
        <v>0</v>
      </c>
      <c r="W29" s="46">
        <v>0</v>
      </c>
      <c r="X29" s="46">
        <v>0</v>
      </c>
      <c r="Y29" s="46">
        <v>0</v>
      </c>
      <c r="Z29" s="46">
        <v>0</v>
      </c>
      <c r="AA29" s="46">
        <v>0</v>
      </c>
      <c r="AB29" s="46">
        <v>0</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46">
        <v>0</v>
      </c>
      <c r="BD29" s="46">
        <v>0</v>
      </c>
      <c r="BE29" s="46">
        <f>SUM(Y29+AA29+AC29+AE29+AG29+AI29+AK29+AM29+AO29+AQ29+AS29+AU29+AW29+AY29+BA29+BC29)</f>
        <v>0</v>
      </c>
      <c r="BF29" s="46">
        <f>SUM(Z29+AB29+AD29+AF29+AH29+AJ29+AL29+AN29+AP29+AR29+AT29+AV29+AX29+AZ29+BB29+BD29)</f>
        <v>0</v>
      </c>
      <c r="BG29" s="86"/>
      <c r="BH29" s="133" t="s">
        <v>856</v>
      </c>
    </row>
    <row r="30" spans="1:60" s="13" customFormat="1" ht="76.5" x14ac:dyDescent="0.25">
      <c r="A30" s="84" t="s">
        <v>52</v>
      </c>
      <c r="B30" s="84" t="s">
        <v>168</v>
      </c>
      <c r="C30" s="84" t="s">
        <v>169</v>
      </c>
      <c r="D30" s="84" t="s">
        <v>187</v>
      </c>
      <c r="E30" s="84" t="s">
        <v>207</v>
      </c>
      <c r="F30" s="84" t="s">
        <v>189</v>
      </c>
      <c r="G30" s="84" t="s">
        <v>212</v>
      </c>
      <c r="H30" s="84" t="s">
        <v>213</v>
      </c>
      <c r="I30" s="84" t="s">
        <v>65</v>
      </c>
      <c r="J30" s="85">
        <v>3</v>
      </c>
      <c r="K30" s="85">
        <v>0</v>
      </c>
      <c r="L30" s="86" t="s">
        <v>909</v>
      </c>
      <c r="M30" s="87">
        <v>2021852500009</v>
      </c>
      <c r="N30" s="85" t="s">
        <v>922</v>
      </c>
      <c r="O30" s="46">
        <v>1</v>
      </c>
      <c r="P30" s="46">
        <v>0</v>
      </c>
      <c r="Q30" s="46">
        <v>1</v>
      </c>
      <c r="R30" s="46">
        <v>1</v>
      </c>
      <c r="S30" s="46">
        <v>0</v>
      </c>
      <c r="T30" s="46">
        <v>0</v>
      </c>
      <c r="U30" s="46">
        <v>0</v>
      </c>
      <c r="V30" s="46">
        <v>0</v>
      </c>
      <c r="W30" s="46">
        <v>0</v>
      </c>
      <c r="X30" s="46">
        <v>0</v>
      </c>
      <c r="Y30" s="46">
        <v>0</v>
      </c>
      <c r="Z30" s="46">
        <v>0</v>
      </c>
      <c r="AA30" s="46">
        <v>50000000</v>
      </c>
      <c r="AB30" s="46">
        <v>0</v>
      </c>
      <c r="AC30" s="46">
        <v>0</v>
      </c>
      <c r="AD30" s="46">
        <v>0</v>
      </c>
      <c r="AE30" s="46">
        <v>0</v>
      </c>
      <c r="AF30" s="46">
        <v>0</v>
      </c>
      <c r="AG30" s="46">
        <v>0</v>
      </c>
      <c r="AH30" s="46">
        <v>0</v>
      </c>
      <c r="AI30" s="46">
        <v>0</v>
      </c>
      <c r="AJ30" s="46">
        <v>0</v>
      </c>
      <c r="AK30" s="46">
        <v>0</v>
      </c>
      <c r="AL30" s="46">
        <v>0</v>
      </c>
      <c r="AM30" s="46">
        <v>0</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46">
        <v>0</v>
      </c>
      <c r="BD30" s="46">
        <v>0</v>
      </c>
      <c r="BE30" s="46">
        <f t="shared" si="0"/>
        <v>50000000</v>
      </c>
      <c r="BF30" s="46">
        <f t="shared" si="0"/>
        <v>0</v>
      </c>
      <c r="BG30" s="86"/>
      <c r="BH30" s="86" t="s">
        <v>856</v>
      </c>
    </row>
    <row r="31" spans="1:60" s="13" customFormat="1" ht="63.75" x14ac:dyDescent="0.25">
      <c r="A31" s="84" t="s">
        <v>52</v>
      </c>
      <c r="B31" s="84" t="s">
        <v>168</v>
      </c>
      <c r="C31" s="84" t="s">
        <v>169</v>
      </c>
      <c r="D31" s="84" t="s">
        <v>187</v>
      </c>
      <c r="E31" s="84" t="s">
        <v>207</v>
      </c>
      <c r="F31" s="84" t="s">
        <v>189</v>
      </c>
      <c r="G31" s="84" t="s">
        <v>214</v>
      </c>
      <c r="H31" s="84" t="s">
        <v>215</v>
      </c>
      <c r="I31" s="84" t="s">
        <v>65</v>
      </c>
      <c r="J31" s="85">
        <v>6</v>
      </c>
      <c r="K31" s="85">
        <v>2</v>
      </c>
      <c r="L31" s="86" t="s">
        <v>909</v>
      </c>
      <c r="M31" s="87">
        <v>2021852500009</v>
      </c>
      <c r="N31" s="85" t="s">
        <v>923</v>
      </c>
      <c r="O31" s="46">
        <v>2</v>
      </c>
      <c r="P31" s="46">
        <v>0</v>
      </c>
      <c r="Q31" s="46">
        <v>0</v>
      </c>
      <c r="R31" s="46">
        <v>0</v>
      </c>
      <c r="S31" s="46">
        <v>1</v>
      </c>
      <c r="T31" s="46">
        <v>0</v>
      </c>
      <c r="U31" s="46">
        <v>0</v>
      </c>
      <c r="V31" s="46">
        <v>0</v>
      </c>
      <c r="W31" s="46">
        <v>1</v>
      </c>
      <c r="X31" s="46">
        <v>0</v>
      </c>
      <c r="Y31" s="46">
        <v>0</v>
      </c>
      <c r="Z31" s="46">
        <v>0</v>
      </c>
      <c r="AA31" s="46">
        <v>0</v>
      </c>
      <c r="AB31" s="46">
        <v>0</v>
      </c>
      <c r="AC31" s="46">
        <v>0</v>
      </c>
      <c r="AD31" s="46">
        <v>0</v>
      </c>
      <c r="AE31" s="46">
        <v>0</v>
      </c>
      <c r="AF31" s="46">
        <v>0</v>
      </c>
      <c r="AG31" s="46">
        <v>0</v>
      </c>
      <c r="AH31" s="46">
        <v>0</v>
      </c>
      <c r="AI31" s="46">
        <v>0</v>
      </c>
      <c r="AJ31" s="46">
        <v>0</v>
      </c>
      <c r="AK31" s="46">
        <v>0</v>
      </c>
      <c r="AL31" s="46">
        <v>0</v>
      </c>
      <c r="AM31" s="46">
        <v>0</v>
      </c>
      <c r="AN31" s="46">
        <v>0</v>
      </c>
      <c r="AO31" s="46">
        <v>0</v>
      </c>
      <c r="AP31" s="46">
        <v>0</v>
      </c>
      <c r="AQ31" s="46">
        <v>0</v>
      </c>
      <c r="AR31" s="46">
        <v>0</v>
      </c>
      <c r="AS31" s="46">
        <v>0</v>
      </c>
      <c r="AT31" s="46">
        <v>0</v>
      </c>
      <c r="AU31" s="46">
        <v>0</v>
      </c>
      <c r="AV31" s="46">
        <v>0</v>
      </c>
      <c r="AW31" s="46">
        <v>0</v>
      </c>
      <c r="AX31" s="46">
        <v>0</v>
      </c>
      <c r="AY31" s="46">
        <v>0</v>
      </c>
      <c r="AZ31" s="46">
        <v>0</v>
      </c>
      <c r="BA31" s="46">
        <v>0</v>
      </c>
      <c r="BB31" s="46">
        <v>0</v>
      </c>
      <c r="BC31" s="46">
        <v>0</v>
      </c>
      <c r="BD31" s="46">
        <v>0</v>
      </c>
      <c r="BE31" s="46">
        <f t="shared" si="0"/>
        <v>0</v>
      </c>
      <c r="BF31" s="46">
        <f t="shared" si="0"/>
        <v>0</v>
      </c>
      <c r="BG31" s="86"/>
      <c r="BH31" s="86" t="s">
        <v>856</v>
      </c>
    </row>
    <row r="32" spans="1:60" s="13" customFormat="1" ht="75" x14ac:dyDescent="0.25">
      <c r="A32" s="110" t="s">
        <v>52</v>
      </c>
      <c r="B32" s="110" t="s">
        <v>113</v>
      </c>
      <c r="C32" s="110" t="s">
        <v>169</v>
      </c>
      <c r="D32" s="110" t="s">
        <v>187</v>
      </c>
      <c r="E32" s="110" t="s">
        <v>217</v>
      </c>
      <c r="F32" s="110" t="s">
        <v>189</v>
      </c>
      <c r="G32" s="110" t="s">
        <v>221</v>
      </c>
      <c r="H32" s="110" t="s">
        <v>222</v>
      </c>
      <c r="I32" s="110" t="s">
        <v>65</v>
      </c>
      <c r="J32" s="134">
        <v>1</v>
      </c>
      <c r="K32" s="134">
        <v>1</v>
      </c>
      <c r="L32" s="135"/>
      <c r="M32" s="136"/>
      <c r="N32" s="137" t="s">
        <v>799</v>
      </c>
      <c r="O32" s="134">
        <v>0</v>
      </c>
      <c r="P32" s="134">
        <v>0</v>
      </c>
      <c r="Q32" s="134">
        <v>0</v>
      </c>
      <c r="R32" s="134">
        <v>0</v>
      </c>
      <c r="S32" s="134">
        <v>0</v>
      </c>
      <c r="T32" s="134">
        <v>0</v>
      </c>
      <c r="U32" s="134">
        <v>0</v>
      </c>
      <c r="V32" s="134">
        <v>0</v>
      </c>
      <c r="W32" s="134">
        <v>0</v>
      </c>
      <c r="X32" s="134">
        <v>0</v>
      </c>
      <c r="Y32" s="138">
        <v>0</v>
      </c>
      <c r="Z32" s="138">
        <v>0</v>
      </c>
      <c r="AA32" s="138">
        <v>0</v>
      </c>
      <c r="AB32" s="138">
        <v>0</v>
      </c>
      <c r="AC32" s="138">
        <v>0</v>
      </c>
      <c r="AD32" s="138">
        <v>0</v>
      </c>
      <c r="AE32" s="138">
        <v>0</v>
      </c>
      <c r="AF32" s="138">
        <v>0</v>
      </c>
      <c r="AG32" s="138">
        <v>0</v>
      </c>
      <c r="AH32" s="138">
        <v>0</v>
      </c>
      <c r="AI32" s="138">
        <v>0</v>
      </c>
      <c r="AJ32" s="138">
        <v>0</v>
      </c>
      <c r="AK32" s="138">
        <v>0</v>
      </c>
      <c r="AL32" s="138">
        <v>0</v>
      </c>
      <c r="AM32" s="138">
        <v>0</v>
      </c>
      <c r="AN32" s="138">
        <v>0</v>
      </c>
      <c r="AO32" s="138">
        <v>0</v>
      </c>
      <c r="AP32" s="138">
        <v>0</v>
      </c>
      <c r="AQ32" s="138">
        <v>0</v>
      </c>
      <c r="AR32" s="138">
        <v>0</v>
      </c>
      <c r="AS32" s="138">
        <v>0</v>
      </c>
      <c r="AT32" s="138">
        <v>0</v>
      </c>
      <c r="AU32" s="138">
        <v>0</v>
      </c>
      <c r="AV32" s="138">
        <v>0</v>
      </c>
      <c r="AW32" s="138">
        <v>0</v>
      </c>
      <c r="AX32" s="138">
        <v>0</v>
      </c>
      <c r="AY32" s="138">
        <v>0</v>
      </c>
      <c r="AZ32" s="138">
        <v>0</v>
      </c>
      <c r="BA32" s="138">
        <v>0</v>
      </c>
      <c r="BB32" s="138">
        <v>0</v>
      </c>
      <c r="BC32" s="138">
        <v>0</v>
      </c>
      <c r="BD32" s="138">
        <v>0</v>
      </c>
      <c r="BE32" s="138">
        <f t="shared" si="0"/>
        <v>0</v>
      </c>
      <c r="BF32" s="138">
        <f t="shared" si="0"/>
        <v>0</v>
      </c>
      <c r="BG32" s="139"/>
      <c r="BH32" s="86" t="s">
        <v>856</v>
      </c>
    </row>
    <row r="33" spans="1:60" s="13" customFormat="1" ht="75" x14ac:dyDescent="0.25">
      <c r="A33" s="110" t="s">
        <v>52</v>
      </c>
      <c r="B33" s="110" t="s">
        <v>113</v>
      </c>
      <c r="C33" s="110" t="s">
        <v>169</v>
      </c>
      <c r="D33" s="110" t="s">
        <v>187</v>
      </c>
      <c r="E33" s="110" t="s">
        <v>217</v>
      </c>
      <c r="F33" s="110" t="s">
        <v>189</v>
      </c>
      <c r="G33" s="110" t="s">
        <v>223</v>
      </c>
      <c r="H33" s="110" t="s">
        <v>224</v>
      </c>
      <c r="I33" s="110" t="s">
        <v>65</v>
      </c>
      <c r="J33" s="134">
        <v>1</v>
      </c>
      <c r="K33" s="134">
        <v>0</v>
      </c>
      <c r="L33" s="86" t="s">
        <v>909</v>
      </c>
      <c r="M33" s="87">
        <v>2021852500009</v>
      </c>
      <c r="N33" s="137" t="s">
        <v>924</v>
      </c>
      <c r="O33" s="134">
        <v>1</v>
      </c>
      <c r="P33" s="134">
        <v>0</v>
      </c>
      <c r="Q33" s="134">
        <v>0</v>
      </c>
      <c r="R33" s="134">
        <v>0</v>
      </c>
      <c r="S33" s="134">
        <v>1</v>
      </c>
      <c r="T33" s="134">
        <v>0</v>
      </c>
      <c r="U33" s="134">
        <v>0</v>
      </c>
      <c r="V33" s="134">
        <v>0</v>
      </c>
      <c r="W33" s="134">
        <v>0</v>
      </c>
      <c r="X33" s="134">
        <v>0</v>
      </c>
      <c r="Y33" s="138">
        <v>0</v>
      </c>
      <c r="Z33" s="138">
        <v>0</v>
      </c>
      <c r="AA33" s="138">
        <v>25000000</v>
      </c>
      <c r="AB33" s="138">
        <v>0</v>
      </c>
      <c r="AC33" s="138">
        <v>0</v>
      </c>
      <c r="AD33" s="138">
        <v>0</v>
      </c>
      <c r="AE33" s="138">
        <v>0</v>
      </c>
      <c r="AF33" s="138">
        <v>0</v>
      </c>
      <c r="AG33" s="138">
        <v>0</v>
      </c>
      <c r="AH33" s="138">
        <v>0</v>
      </c>
      <c r="AI33" s="138">
        <v>0</v>
      </c>
      <c r="AJ33" s="138">
        <v>0</v>
      </c>
      <c r="AK33" s="138">
        <v>0</v>
      </c>
      <c r="AL33" s="138">
        <v>0</v>
      </c>
      <c r="AM33" s="138">
        <v>0</v>
      </c>
      <c r="AN33" s="138">
        <v>0</v>
      </c>
      <c r="AO33" s="138">
        <v>0</v>
      </c>
      <c r="AP33" s="138">
        <v>0</v>
      </c>
      <c r="AQ33" s="138">
        <v>0</v>
      </c>
      <c r="AR33" s="138">
        <v>0</v>
      </c>
      <c r="AS33" s="138">
        <v>0</v>
      </c>
      <c r="AT33" s="138">
        <v>0</v>
      </c>
      <c r="AU33" s="138">
        <v>0</v>
      </c>
      <c r="AV33" s="138">
        <v>0</v>
      </c>
      <c r="AW33" s="138">
        <v>0</v>
      </c>
      <c r="AX33" s="138">
        <v>0</v>
      </c>
      <c r="AY33" s="138">
        <v>0</v>
      </c>
      <c r="AZ33" s="138">
        <v>0</v>
      </c>
      <c r="BA33" s="138">
        <v>0</v>
      </c>
      <c r="BB33" s="138">
        <v>0</v>
      </c>
      <c r="BC33" s="138">
        <v>0</v>
      </c>
      <c r="BD33" s="138">
        <v>0</v>
      </c>
      <c r="BE33" s="138">
        <f t="shared" si="0"/>
        <v>25000000</v>
      </c>
      <c r="BF33" s="138">
        <f t="shared" si="0"/>
        <v>0</v>
      </c>
      <c r="BG33" s="139"/>
      <c r="BH33" s="86" t="s">
        <v>856</v>
      </c>
    </row>
    <row r="34" spans="1:60" s="13" customFormat="1" ht="51" x14ac:dyDescent="0.25">
      <c r="A34" s="84" t="s">
        <v>52</v>
      </c>
      <c r="B34" s="84" t="s">
        <v>168</v>
      </c>
      <c r="C34" s="84" t="s">
        <v>169</v>
      </c>
      <c r="D34" s="84" t="s">
        <v>187</v>
      </c>
      <c r="E34" s="84" t="s">
        <v>217</v>
      </c>
      <c r="F34" s="84" t="s">
        <v>189</v>
      </c>
      <c r="G34" s="84" t="s">
        <v>225</v>
      </c>
      <c r="H34" s="84" t="s">
        <v>226</v>
      </c>
      <c r="I34" s="84" t="s">
        <v>65</v>
      </c>
      <c r="J34" s="85">
        <v>1</v>
      </c>
      <c r="K34" s="85">
        <v>1</v>
      </c>
      <c r="L34" s="86"/>
      <c r="M34" s="87"/>
      <c r="N34" s="85" t="s">
        <v>799</v>
      </c>
      <c r="O34" s="46">
        <v>0</v>
      </c>
      <c r="P34" s="46">
        <v>0</v>
      </c>
      <c r="Q34" s="46">
        <v>0</v>
      </c>
      <c r="R34" s="46">
        <v>0</v>
      </c>
      <c r="S34" s="46">
        <v>0</v>
      </c>
      <c r="T34" s="46">
        <v>0</v>
      </c>
      <c r="U34" s="46">
        <v>0</v>
      </c>
      <c r="V34" s="46">
        <v>0</v>
      </c>
      <c r="W34" s="46">
        <v>0</v>
      </c>
      <c r="X34" s="46">
        <v>0</v>
      </c>
      <c r="Y34" s="46">
        <v>0</v>
      </c>
      <c r="Z34" s="46">
        <v>0</v>
      </c>
      <c r="AA34" s="46">
        <v>0</v>
      </c>
      <c r="AB34" s="46">
        <v>0</v>
      </c>
      <c r="AC34" s="46">
        <v>0</v>
      </c>
      <c r="AD34" s="46">
        <v>0</v>
      </c>
      <c r="AE34" s="46">
        <v>0</v>
      </c>
      <c r="AF34" s="46">
        <v>0</v>
      </c>
      <c r="AG34" s="46">
        <v>0</v>
      </c>
      <c r="AH34" s="46">
        <v>0</v>
      </c>
      <c r="AI34" s="46">
        <v>0</v>
      </c>
      <c r="AJ34" s="46">
        <v>0</v>
      </c>
      <c r="AK34" s="46">
        <v>0</v>
      </c>
      <c r="AL34" s="46">
        <v>0</v>
      </c>
      <c r="AM34" s="46">
        <v>0</v>
      </c>
      <c r="AN34" s="46">
        <v>0</v>
      </c>
      <c r="AO34" s="46">
        <v>0</v>
      </c>
      <c r="AP34" s="46">
        <v>0</v>
      </c>
      <c r="AQ34" s="46">
        <v>0</v>
      </c>
      <c r="AR34" s="46">
        <v>0</v>
      </c>
      <c r="AS34" s="46">
        <v>0</v>
      </c>
      <c r="AT34" s="46">
        <v>0</v>
      </c>
      <c r="AU34" s="46">
        <v>0</v>
      </c>
      <c r="AV34" s="46">
        <v>0</v>
      </c>
      <c r="AW34" s="46">
        <v>0</v>
      </c>
      <c r="AX34" s="46">
        <v>0</v>
      </c>
      <c r="AY34" s="46">
        <v>0</v>
      </c>
      <c r="AZ34" s="46">
        <v>0</v>
      </c>
      <c r="BA34" s="46">
        <v>0</v>
      </c>
      <c r="BB34" s="46">
        <v>0</v>
      </c>
      <c r="BC34" s="46">
        <v>0</v>
      </c>
      <c r="BD34" s="46">
        <v>0</v>
      </c>
      <c r="BE34" s="46">
        <f t="shared" si="0"/>
        <v>0</v>
      </c>
      <c r="BF34" s="46">
        <f t="shared" si="0"/>
        <v>0</v>
      </c>
      <c r="BG34" s="86"/>
      <c r="BH34" s="86" t="s">
        <v>856</v>
      </c>
    </row>
    <row r="35" spans="1:60" s="13" customFormat="1" ht="142.5" x14ac:dyDescent="0.25">
      <c r="A35" s="110" t="s">
        <v>53</v>
      </c>
      <c r="B35" s="110" t="s">
        <v>113</v>
      </c>
      <c r="C35" s="110" t="s">
        <v>229</v>
      </c>
      <c r="D35" s="110" t="s">
        <v>230</v>
      </c>
      <c r="E35" s="110" t="s">
        <v>231</v>
      </c>
      <c r="F35" s="110" t="s">
        <v>232</v>
      </c>
      <c r="G35" s="110" t="s">
        <v>233</v>
      </c>
      <c r="H35" s="110" t="s">
        <v>234</v>
      </c>
      <c r="I35" s="110" t="s">
        <v>65</v>
      </c>
      <c r="J35" s="134">
        <v>10</v>
      </c>
      <c r="K35" s="134">
        <v>1</v>
      </c>
      <c r="L35" s="140" t="s">
        <v>925</v>
      </c>
      <c r="M35" s="141">
        <v>2020852500002</v>
      </c>
      <c r="N35" s="142" t="s">
        <v>926</v>
      </c>
      <c r="O35" s="134">
        <v>5</v>
      </c>
      <c r="P35" s="134">
        <v>0</v>
      </c>
      <c r="Q35" s="134">
        <v>0</v>
      </c>
      <c r="R35" s="134">
        <v>0</v>
      </c>
      <c r="S35" s="134">
        <v>5</v>
      </c>
      <c r="T35" s="134">
        <v>0</v>
      </c>
      <c r="U35" s="134">
        <v>0</v>
      </c>
      <c r="V35" s="134">
        <v>0</v>
      </c>
      <c r="W35" s="134">
        <v>0</v>
      </c>
      <c r="X35" s="134">
        <v>0</v>
      </c>
      <c r="Y35" s="138">
        <v>0</v>
      </c>
      <c r="Z35" s="138">
        <v>0</v>
      </c>
      <c r="AA35" s="138">
        <v>0</v>
      </c>
      <c r="AB35" s="138">
        <v>0</v>
      </c>
      <c r="AC35" s="138">
        <v>0</v>
      </c>
      <c r="AD35" s="138">
        <v>0</v>
      </c>
      <c r="AE35" s="138">
        <v>0</v>
      </c>
      <c r="AF35" s="138">
        <v>0</v>
      </c>
      <c r="AG35" s="138">
        <v>0</v>
      </c>
      <c r="AH35" s="138">
        <v>0</v>
      </c>
      <c r="AI35" s="138">
        <v>0</v>
      </c>
      <c r="AJ35" s="138">
        <v>0</v>
      </c>
      <c r="AK35" s="138">
        <v>200000000</v>
      </c>
      <c r="AL35" s="138">
        <v>0</v>
      </c>
      <c r="AM35" s="138">
        <v>0</v>
      </c>
      <c r="AN35" s="138">
        <v>0</v>
      </c>
      <c r="AO35" s="138">
        <v>0</v>
      </c>
      <c r="AP35" s="138">
        <v>0</v>
      </c>
      <c r="AQ35" s="138">
        <v>0</v>
      </c>
      <c r="AR35" s="138">
        <v>0</v>
      </c>
      <c r="AS35" s="138">
        <v>0</v>
      </c>
      <c r="AT35" s="138">
        <v>0</v>
      </c>
      <c r="AU35" s="138">
        <v>0</v>
      </c>
      <c r="AV35" s="138">
        <v>0</v>
      </c>
      <c r="AW35" s="138">
        <v>0</v>
      </c>
      <c r="AX35" s="138">
        <v>0</v>
      </c>
      <c r="AY35" s="138">
        <v>0</v>
      </c>
      <c r="AZ35" s="138">
        <v>0</v>
      </c>
      <c r="BA35" s="138">
        <v>0</v>
      </c>
      <c r="BB35" s="138">
        <v>0</v>
      </c>
      <c r="BC35" s="138">
        <v>0</v>
      </c>
      <c r="BD35" s="138">
        <v>0</v>
      </c>
      <c r="BE35" s="138">
        <f t="shared" si="0"/>
        <v>200000000</v>
      </c>
      <c r="BF35" s="138">
        <f t="shared" si="0"/>
        <v>0</v>
      </c>
      <c r="BG35" s="139"/>
      <c r="BH35" s="86" t="s">
        <v>856</v>
      </c>
    </row>
    <row r="36" spans="1:60" s="13" customFormat="1" ht="75" x14ac:dyDescent="0.25">
      <c r="A36" s="110" t="s">
        <v>53</v>
      </c>
      <c r="B36" s="110" t="s">
        <v>113</v>
      </c>
      <c r="C36" s="110" t="s">
        <v>229</v>
      </c>
      <c r="D36" s="110" t="s">
        <v>230</v>
      </c>
      <c r="E36" s="110" t="s">
        <v>231</v>
      </c>
      <c r="F36" s="110" t="s">
        <v>232</v>
      </c>
      <c r="G36" s="110" t="s">
        <v>235</v>
      </c>
      <c r="H36" s="110" t="s">
        <v>236</v>
      </c>
      <c r="I36" s="143" t="s">
        <v>65</v>
      </c>
      <c r="J36" s="144">
        <v>1</v>
      </c>
      <c r="K36" s="144">
        <v>1</v>
      </c>
      <c r="L36" s="135"/>
      <c r="M36" s="145"/>
      <c r="N36" s="146" t="s">
        <v>799</v>
      </c>
      <c r="O36" s="144">
        <v>0</v>
      </c>
      <c r="P36" s="144">
        <v>0</v>
      </c>
      <c r="Q36" s="134">
        <v>0</v>
      </c>
      <c r="R36" s="134">
        <v>0</v>
      </c>
      <c r="S36" s="134">
        <v>0</v>
      </c>
      <c r="T36" s="134">
        <v>0</v>
      </c>
      <c r="U36" s="134">
        <v>0</v>
      </c>
      <c r="V36" s="134">
        <v>0</v>
      </c>
      <c r="W36" s="134">
        <v>0</v>
      </c>
      <c r="X36" s="134">
        <v>0</v>
      </c>
      <c r="Y36" s="138">
        <v>0</v>
      </c>
      <c r="Z36" s="138">
        <v>0</v>
      </c>
      <c r="AA36" s="138">
        <v>0</v>
      </c>
      <c r="AB36" s="138">
        <v>0</v>
      </c>
      <c r="AC36" s="138">
        <v>0</v>
      </c>
      <c r="AD36" s="138">
        <v>0</v>
      </c>
      <c r="AE36" s="138">
        <v>0</v>
      </c>
      <c r="AF36" s="138">
        <v>0</v>
      </c>
      <c r="AG36" s="138">
        <v>0</v>
      </c>
      <c r="AH36" s="138">
        <v>0</v>
      </c>
      <c r="AI36" s="138">
        <v>0</v>
      </c>
      <c r="AJ36" s="138">
        <v>0</v>
      </c>
      <c r="AK36" s="138">
        <v>0</v>
      </c>
      <c r="AL36" s="138">
        <v>0</v>
      </c>
      <c r="AM36" s="138">
        <v>0</v>
      </c>
      <c r="AN36" s="138">
        <v>0</v>
      </c>
      <c r="AO36" s="138">
        <v>0</v>
      </c>
      <c r="AP36" s="138">
        <v>0</v>
      </c>
      <c r="AQ36" s="138">
        <v>0</v>
      </c>
      <c r="AR36" s="138">
        <v>0</v>
      </c>
      <c r="AS36" s="138">
        <v>0</v>
      </c>
      <c r="AT36" s="138">
        <v>0</v>
      </c>
      <c r="AU36" s="138">
        <v>0</v>
      </c>
      <c r="AV36" s="138">
        <v>0</v>
      </c>
      <c r="AW36" s="138">
        <v>0</v>
      </c>
      <c r="AX36" s="138">
        <v>0</v>
      </c>
      <c r="AY36" s="138">
        <v>0</v>
      </c>
      <c r="AZ36" s="138">
        <v>0</v>
      </c>
      <c r="BA36" s="138">
        <v>0</v>
      </c>
      <c r="BB36" s="138">
        <v>0</v>
      </c>
      <c r="BC36" s="138">
        <v>0</v>
      </c>
      <c r="BD36" s="138">
        <v>0</v>
      </c>
      <c r="BE36" s="138">
        <f t="shared" si="0"/>
        <v>0</v>
      </c>
      <c r="BF36" s="138">
        <f t="shared" si="0"/>
        <v>0</v>
      </c>
      <c r="BG36" s="139"/>
      <c r="BH36" s="86" t="s">
        <v>856</v>
      </c>
    </row>
    <row r="37" spans="1:60" s="13" customFormat="1" ht="204" x14ac:dyDescent="0.25">
      <c r="A37" s="84" t="s">
        <v>53</v>
      </c>
      <c r="B37" s="84" t="s">
        <v>237</v>
      </c>
      <c r="C37" s="84" t="s">
        <v>229</v>
      </c>
      <c r="D37" s="84" t="s">
        <v>230</v>
      </c>
      <c r="E37" s="84" t="s">
        <v>231</v>
      </c>
      <c r="F37" s="84" t="s">
        <v>232</v>
      </c>
      <c r="G37" s="84" t="s">
        <v>238</v>
      </c>
      <c r="H37" s="84" t="s">
        <v>239</v>
      </c>
      <c r="I37" s="84" t="s">
        <v>33</v>
      </c>
      <c r="J37" s="147">
        <v>1</v>
      </c>
      <c r="K37" s="147">
        <v>1</v>
      </c>
      <c r="L37" s="140" t="s">
        <v>925</v>
      </c>
      <c r="M37" s="141">
        <v>2020852500002</v>
      </c>
      <c r="N37" s="1" t="s">
        <v>927</v>
      </c>
      <c r="O37" s="147">
        <v>1</v>
      </c>
      <c r="P37" s="46">
        <v>0</v>
      </c>
      <c r="Q37" s="46">
        <v>0</v>
      </c>
      <c r="R37" s="46">
        <v>0</v>
      </c>
      <c r="S37" s="148">
        <v>1</v>
      </c>
      <c r="T37" s="46">
        <v>0</v>
      </c>
      <c r="U37" s="46">
        <v>0</v>
      </c>
      <c r="V37" s="46">
        <v>0</v>
      </c>
      <c r="W37" s="46">
        <v>0</v>
      </c>
      <c r="X37" s="46">
        <v>0</v>
      </c>
      <c r="Y37" s="46">
        <v>0</v>
      </c>
      <c r="Z37" s="46">
        <v>0</v>
      </c>
      <c r="AA37" s="46">
        <v>0</v>
      </c>
      <c r="AB37" s="46">
        <v>0</v>
      </c>
      <c r="AC37" s="46">
        <v>299000000</v>
      </c>
      <c r="AD37" s="46">
        <v>0</v>
      </c>
      <c r="AE37" s="46">
        <v>0</v>
      </c>
      <c r="AF37" s="46">
        <v>0</v>
      </c>
      <c r="AG37" s="46">
        <v>0</v>
      </c>
      <c r="AH37" s="46">
        <v>0</v>
      </c>
      <c r="AI37" s="46">
        <v>0</v>
      </c>
      <c r="AJ37" s="46">
        <v>0</v>
      </c>
      <c r="AK37" s="46">
        <v>0</v>
      </c>
      <c r="AL37" s="46">
        <v>0</v>
      </c>
      <c r="AM37" s="46">
        <v>0</v>
      </c>
      <c r="AN37" s="46">
        <v>0</v>
      </c>
      <c r="AO37" s="46">
        <v>0</v>
      </c>
      <c r="AP37" s="46">
        <v>0</v>
      </c>
      <c r="AQ37" s="46">
        <v>0</v>
      </c>
      <c r="AR37" s="46">
        <v>0</v>
      </c>
      <c r="AS37" s="46">
        <v>0</v>
      </c>
      <c r="AT37" s="46">
        <v>0</v>
      </c>
      <c r="AU37" s="46">
        <v>0</v>
      </c>
      <c r="AV37" s="46">
        <v>0</v>
      </c>
      <c r="AW37" s="46">
        <v>0</v>
      </c>
      <c r="AX37" s="46">
        <v>0</v>
      </c>
      <c r="AY37" s="46">
        <v>0</v>
      </c>
      <c r="AZ37" s="46">
        <v>0</v>
      </c>
      <c r="BA37" s="46">
        <v>0</v>
      </c>
      <c r="BB37" s="46">
        <v>0</v>
      </c>
      <c r="BC37" s="46">
        <v>0</v>
      </c>
      <c r="BD37" s="46">
        <v>0</v>
      </c>
      <c r="BE37" s="46">
        <f>SUM(Y37+AA37+AC37+AE37+AG37+AI37+AK37+AM37+AO37+AQ37+AS37+AU37+AW37+AY37+BA37+BC37)</f>
        <v>299000000</v>
      </c>
      <c r="BF37" s="46">
        <f>SUM(Z37+AB37+AD37+AF37+AH37+AJ37+AL37+AN37+AP37+AR37+AT37+AV37+AX37+AZ37+BB37+BD37)</f>
        <v>0</v>
      </c>
      <c r="BG37" s="86"/>
      <c r="BH37" s="86" t="s">
        <v>856</v>
      </c>
    </row>
    <row r="38" spans="1:60" s="13" customFormat="1" ht="51" x14ac:dyDescent="0.25">
      <c r="A38" s="84" t="s">
        <v>53</v>
      </c>
      <c r="B38" s="84" t="s">
        <v>237</v>
      </c>
      <c r="C38" s="84" t="s">
        <v>229</v>
      </c>
      <c r="D38" s="84" t="s">
        <v>230</v>
      </c>
      <c r="E38" s="84" t="s">
        <v>231</v>
      </c>
      <c r="F38" s="84" t="s">
        <v>232</v>
      </c>
      <c r="G38" s="84" t="s">
        <v>240</v>
      </c>
      <c r="H38" s="84" t="s">
        <v>241</v>
      </c>
      <c r="I38" s="149" t="s">
        <v>65</v>
      </c>
      <c r="J38" s="150">
        <v>50</v>
      </c>
      <c r="K38" s="150">
        <v>119</v>
      </c>
      <c r="L38" s="151"/>
      <c r="M38" s="87"/>
      <c r="N38" s="152" t="s">
        <v>799</v>
      </c>
      <c r="O38" s="153">
        <v>0</v>
      </c>
      <c r="P38" s="153">
        <v>0</v>
      </c>
      <c r="Q38" s="46">
        <v>0</v>
      </c>
      <c r="R38" s="46">
        <v>0</v>
      </c>
      <c r="S38" s="46">
        <v>0</v>
      </c>
      <c r="T38" s="46">
        <v>0</v>
      </c>
      <c r="U38" s="46">
        <v>0</v>
      </c>
      <c r="V38" s="46">
        <v>0</v>
      </c>
      <c r="W38" s="46">
        <v>0</v>
      </c>
      <c r="X38" s="46">
        <v>0</v>
      </c>
      <c r="Y38" s="46">
        <v>0</v>
      </c>
      <c r="Z38" s="46">
        <v>0</v>
      </c>
      <c r="AA38" s="46">
        <v>0</v>
      </c>
      <c r="AB38" s="46">
        <v>0</v>
      </c>
      <c r="AC38" s="46">
        <v>0</v>
      </c>
      <c r="AD38" s="46">
        <v>0</v>
      </c>
      <c r="AE38" s="46">
        <v>0</v>
      </c>
      <c r="AF38" s="46">
        <v>0</v>
      </c>
      <c r="AG38" s="46">
        <v>0</v>
      </c>
      <c r="AH38" s="46">
        <v>0</v>
      </c>
      <c r="AI38" s="46">
        <v>0</v>
      </c>
      <c r="AJ38" s="46">
        <v>0</v>
      </c>
      <c r="AK38" s="46">
        <v>0</v>
      </c>
      <c r="AL38" s="46">
        <v>0</v>
      </c>
      <c r="AM38" s="46">
        <v>0</v>
      </c>
      <c r="AN38" s="46">
        <v>0</v>
      </c>
      <c r="AO38" s="46">
        <v>0</v>
      </c>
      <c r="AP38" s="46">
        <v>0</v>
      </c>
      <c r="AQ38" s="46">
        <v>0</v>
      </c>
      <c r="AR38" s="46">
        <v>0</v>
      </c>
      <c r="AS38" s="46">
        <v>0</v>
      </c>
      <c r="AT38" s="46">
        <v>0</v>
      </c>
      <c r="AU38" s="46">
        <v>0</v>
      </c>
      <c r="AV38" s="46">
        <v>0</v>
      </c>
      <c r="AW38" s="46">
        <v>0</v>
      </c>
      <c r="AX38" s="46">
        <v>0</v>
      </c>
      <c r="AY38" s="46">
        <v>0</v>
      </c>
      <c r="AZ38" s="46">
        <v>0</v>
      </c>
      <c r="BA38" s="46">
        <v>0</v>
      </c>
      <c r="BB38" s="46">
        <v>0</v>
      </c>
      <c r="BC38" s="46">
        <v>0</v>
      </c>
      <c r="BD38" s="46">
        <v>0</v>
      </c>
      <c r="BE38" s="46">
        <f t="shared" ref="BE38:BF85" si="1">SUM(Y38+AA38+AC38+AE38+AG38+AI38+AK38+AM38+AO38+AQ38+AS38+AU38+AW38+AY38+BA38+BC38)</f>
        <v>0</v>
      </c>
      <c r="BF38" s="46">
        <f t="shared" si="1"/>
        <v>0</v>
      </c>
      <c r="BG38" s="86"/>
      <c r="BH38" s="86" t="s">
        <v>856</v>
      </c>
    </row>
    <row r="39" spans="1:60" s="13" customFormat="1" ht="51" x14ac:dyDescent="0.25">
      <c r="A39" s="84" t="s">
        <v>53</v>
      </c>
      <c r="B39" s="84" t="s">
        <v>237</v>
      </c>
      <c r="C39" s="84" t="s">
        <v>229</v>
      </c>
      <c r="D39" s="84" t="s">
        <v>230</v>
      </c>
      <c r="E39" s="84" t="s">
        <v>231</v>
      </c>
      <c r="F39" s="84" t="s">
        <v>232</v>
      </c>
      <c r="G39" s="84" t="s">
        <v>242</v>
      </c>
      <c r="H39" s="84" t="s">
        <v>243</v>
      </c>
      <c r="I39" s="84" t="s">
        <v>65</v>
      </c>
      <c r="J39" s="85">
        <v>1</v>
      </c>
      <c r="K39" s="85">
        <v>1</v>
      </c>
      <c r="L39" s="151"/>
      <c r="M39" s="87"/>
      <c r="N39" s="1" t="s">
        <v>799</v>
      </c>
      <c r="O39" s="46">
        <v>0</v>
      </c>
      <c r="P39" s="46">
        <v>0</v>
      </c>
      <c r="Q39" s="46">
        <v>0</v>
      </c>
      <c r="R39" s="46">
        <v>0</v>
      </c>
      <c r="S39" s="46">
        <v>0</v>
      </c>
      <c r="T39" s="46">
        <v>0</v>
      </c>
      <c r="U39" s="46">
        <v>0</v>
      </c>
      <c r="V39" s="46">
        <v>0</v>
      </c>
      <c r="W39" s="46">
        <v>0</v>
      </c>
      <c r="X39" s="46">
        <v>0</v>
      </c>
      <c r="Y39" s="46">
        <v>0</v>
      </c>
      <c r="Z39" s="46">
        <v>0</v>
      </c>
      <c r="AA39" s="46">
        <v>0</v>
      </c>
      <c r="AB39" s="46">
        <v>0</v>
      </c>
      <c r="AC39" s="46">
        <v>0</v>
      </c>
      <c r="AD39" s="46">
        <v>0</v>
      </c>
      <c r="AE39" s="46">
        <v>0</v>
      </c>
      <c r="AF39" s="46">
        <v>0</v>
      </c>
      <c r="AG39" s="46">
        <v>0</v>
      </c>
      <c r="AH39" s="46">
        <v>0</v>
      </c>
      <c r="AI39" s="46">
        <v>0</v>
      </c>
      <c r="AJ39" s="46">
        <v>0</v>
      </c>
      <c r="AK39" s="46">
        <v>0</v>
      </c>
      <c r="AL39" s="46">
        <v>0</v>
      </c>
      <c r="AM39" s="46">
        <v>0</v>
      </c>
      <c r="AN39" s="46">
        <v>0</v>
      </c>
      <c r="AO39" s="46">
        <v>0</v>
      </c>
      <c r="AP39" s="46">
        <v>0</v>
      </c>
      <c r="AQ39" s="46">
        <v>0</v>
      </c>
      <c r="AR39" s="46">
        <v>0</v>
      </c>
      <c r="AS39" s="46">
        <v>0</v>
      </c>
      <c r="AT39" s="46">
        <v>0</v>
      </c>
      <c r="AU39" s="46">
        <v>0</v>
      </c>
      <c r="AV39" s="46">
        <v>0</v>
      </c>
      <c r="AW39" s="46">
        <v>0</v>
      </c>
      <c r="AX39" s="46">
        <v>0</v>
      </c>
      <c r="AY39" s="46">
        <v>0</v>
      </c>
      <c r="AZ39" s="46">
        <v>0</v>
      </c>
      <c r="BA39" s="46">
        <v>0</v>
      </c>
      <c r="BB39" s="46">
        <v>0</v>
      </c>
      <c r="BC39" s="46">
        <v>0</v>
      </c>
      <c r="BD39" s="46">
        <v>0</v>
      </c>
      <c r="BE39" s="46">
        <f t="shared" si="1"/>
        <v>0</v>
      </c>
      <c r="BF39" s="46">
        <f t="shared" si="1"/>
        <v>0</v>
      </c>
      <c r="BG39" s="86"/>
      <c r="BH39" s="86" t="s">
        <v>856</v>
      </c>
    </row>
    <row r="40" spans="1:60" s="13" customFormat="1" ht="142.5" x14ac:dyDescent="0.25">
      <c r="A40" s="84" t="s">
        <v>53</v>
      </c>
      <c r="B40" s="84" t="s">
        <v>237</v>
      </c>
      <c r="C40" s="84" t="s">
        <v>229</v>
      </c>
      <c r="D40" s="84" t="s">
        <v>230</v>
      </c>
      <c r="E40" s="84" t="s">
        <v>231</v>
      </c>
      <c r="F40" s="84" t="s">
        <v>244</v>
      </c>
      <c r="G40" s="84" t="s">
        <v>245</v>
      </c>
      <c r="H40" s="84" t="s">
        <v>246</v>
      </c>
      <c r="I40" s="84" t="s">
        <v>65</v>
      </c>
      <c r="J40" s="85">
        <v>1000</v>
      </c>
      <c r="K40" s="85">
        <v>689</v>
      </c>
      <c r="L40" s="140" t="s">
        <v>925</v>
      </c>
      <c r="M40" s="141">
        <v>2020852500002</v>
      </c>
      <c r="N40" s="1" t="s">
        <v>928</v>
      </c>
      <c r="O40" s="46">
        <v>160</v>
      </c>
      <c r="P40" s="46">
        <v>0</v>
      </c>
      <c r="Q40" s="46">
        <v>160</v>
      </c>
      <c r="R40" s="46">
        <v>0</v>
      </c>
      <c r="S40" s="46">
        <v>0</v>
      </c>
      <c r="T40" s="46">
        <v>0</v>
      </c>
      <c r="U40" s="46">
        <v>0</v>
      </c>
      <c r="V40" s="46">
        <v>0</v>
      </c>
      <c r="W40" s="46">
        <v>0</v>
      </c>
      <c r="X40" s="46">
        <v>0</v>
      </c>
      <c r="Y40" s="46">
        <v>0</v>
      </c>
      <c r="Z40" s="46">
        <v>0</v>
      </c>
      <c r="AA40" s="46">
        <v>0</v>
      </c>
      <c r="AB40" s="46">
        <v>0</v>
      </c>
      <c r="AC40" s="46">
        <v>0</v>
      </c>
      <c r="AD40" s="46">
        <v>0</v>
      </c>
      <c r="AE40" s="46">
        <v>0</v>
      </c>
      <c r="AF40" s="46">
        <v>0</v>
      </c>
      <c r="AG40" s="46">
        <v>0</v>
      </c>
      <c r="AH40" s="46">
        <v>0</v>
      </c>
      <c r="AI40" s="46">
        <v>0</v>
      </c>
      <c r="AJ40" s="46">
        <v>0</v>
      </c>
      <c r="AK40" s="46">
        <v>0</v>
      </c>
      <c r="AL40" s="46">
        <v>0</v>
      </c>
      <c r="AM40" s="46">
        <v>0</v>
      </c>
      <c r="AN40" s="46">
        <v>0</v>
      </c>
      <c r="AO40" s="46">
        <v>0</v>
      </c>
      <c r="AP40" s="46">
        <v>0</v>
      </c>
      <c r="AQ40" s="46">
        <v>0</v>
      </c>
      <c r="AR40" s="46">
        <v>0</v>
      </c>
      <c r="AS40" s="46">
        <v>0</v>
      </c>
      <c r="AT40" s="46">
        <v>0</v>
      </c>
      <c r="AU40" s="46">
        <v>0</v>
      </c>
      <c r="AV40" s="46">
        <v>0</v>
      </c>
      <c r="AW40" s="46">
        <v>0</v>
      </c>
      <c r="AX40" s="46">
        <v>0</v>
      </c>
      <c r="AY40" s="46">
        <v>0</v>
      </c>
      <c r="AZ40" s="46">
        <v>0</v>
      </c>
      <c r="BA40" s="46">
        <v>0</v>
      </c>
      <c r="BB40" s="46">
        <v>0</v>
      </c>
      <c r="BC40" s="46">
        <v>0</v>
      </c>
      <c r="BD40" s="46">
        <v>0</v>
      </c>
      <c r="BE40" s="46">
        <f t="shared" si="1"/>
        <v>0</v>
      </c>
      <c r="BF40" s="46">
        <f t="shared" si="1"/>
        <v>0</v>
      </c>
      <c r="BG40" s="86"/>
      <c r="BH40" s="86" t="s">
        <v>856</v>
      </c>
    </row>
    <row r="41" spans="1:60" s="13" customFormat="1" ht="142.5" x14ac:dyDescent="0.25">
      <c r="A41" s="84" t="s">
        <v>53</v>
      </c>
      <c r="B41" s="84" t="s">
        <v>237</v>
      </c>
      <c r="C41" s="84" t="s">
        <v>229</v>
      </c>
      <c r="D41" s="84" t="s">
        <v>230</v>
      </c>
      <c r="E41" s="84" t="s">
        <v>247</v>
      </c>
      <c r="F41" s="84" t="s">
        <v>232</v>
      </c>
      <c r="G41" s="84" t="s">
        <v>248</v>
      </c>
      <c r="H41" s="84" t="s">
        <v>249</v>
      </c>
      <c r="I41" s="84" t="s">
        <v>65</v>
      </c>
      <c r="J41" s="85">
        <v>1000</v>
      </c>
      <c r="K41" s="85">
        <v>692</v>
      </c>
      <c r="L41" s="140" t="s">
        <v>925</v>
      </c>
      <c r="M41" s="141">
        <v>2020852500002</v>
      </c>
      <c r="N41" s="1" t="s">
        <v>929</v>
      </c>
      <c r="O41" s="46">
        <v>200</v>
      </c>
      <c r="P41" s="46">
        <v>0</v>
      </c>
      <c r="Q41" s="46">
        <v>200</v>
      </c>
      <c r="R41" s="46">
        <v>0</v>
      </c>
      <c r="S41" s="46">
        <v>0</v>
      </c>
      <c r="T41" s="46">
        <v>0</v>
      </c>
      <c r="U41" s="46">
        <v>0</v>
      </c>
      <c r="V41" s="46">
        <v>0</v>
      </c>
      <c r="W41" s="46">
        <v>0</v>
      </c>
      <c r="X41" s="46">
        <v>0</v>
      </c>
      <c r="Y41" s="46">
        <v>0</v>
      </c>
      <c r="Z41" s="46">
        <v>0</v>
      </c>
      <c r="AA41" s="46">
        <v>0</v>
      </c>
      <c r="AB41" s="46">
        <v>0</v>
      </c>
      <c r="AC41" s="46">
        <v>0</v>
      </c>
      <c r="AD41" s="46">
        <v>0</v>
      </c>
      <c r="AE41" s="46">
        <v>0</v>
      </c>
      <c r="AF41" s="46">
        <v>0</v>
      </c>
      <c r="AG41" s="46">
        <v>0</v>
      </c>
      <c r="AH41" s="46">
        <v>0</v>
      </c>
      <c r="AI41" s="46">
        <v>0</v>
      </c>
      <c r="AJ41" s="46">
        <v>0</v>
      </c>
      <c r="AK41" s="46">
        <v>0</v>
      </c>
      <c r="AL41" s="46">
        <v>0</v>
      </c>
      <c r="AM41" s="46">
        <v>0</v>
      </c>
      <c r="AN41" s="46">
        <v>0</v>
      </c>
      <c r="AO41" s="46">
        <v>0</v>
      </c>
      <c r="AP41" s="46">
        <v>0</v>
      </c>
      <c r="AQ41" s="46">
        <v>0</v>
      </c>
      <c r="AR41" s="46">
        <v>0</v>
      </c>
      <c r="AS41" s="46">
        <v>0</v>
      </c>
      <c r="AT41" s="46">
        <v>0</v>
      </c>
      <c r="AU41" s="46">
        <v>0</v>
      </c>
      <c r="AV41" s="46">
        <v>0</v>
      </c>
      <c r="AW41" s="46">
        <v>0</v>
      </c>
      <c r="AX41" s="46">
        <v>0</v>
      </c>
      <c r="AY41" s="46">
        <v>0</v>
      </c>
      <c r="AZ41" s="46">
        <v>0</v>
      </c>
      <c r="BA41" s="46">
        <v>0</v>
      </c>
      <c r="BB41" s="46">
        <v>0</v>
      </c>
      <c r="BC41" s="46">
        <v>0</v>
      </c>
      <c r="BD41" s="46">
        <v>0</v>
      </c>
      <c r="BE41" s="46">
        <f t="shared" si="1"/>
        <v>0</v>
      </c>
      <c r="BF41" s="46">
        <f t="shared" si="1"/>
        <v>0</v>
      </c>
      <c r="BG41" s="86"/>
      <c r="BH41" s="86" t="s">
        <v>856</v>
      </c>
    </row>
    <row r="42" spans="1:60" s="13" customFormat="1" ht="114" x14ac:dyDescent="0.25">
      <c r="A42" s="84" t="s">
        <v>53</v>
      </c>
      <c r="B42" s="84" t="s">
        <v>168</v>
      </c>
      <c r="C42" s="84" t="s">
        <v>229</v>
      </c>
      <c r="D42" s="84" t="s">
        <v>230</v>
      </c>
      <c r="E42" s="84" t="s">
        <v>247</v>
      </c>
      <c r="F42" s="84" t="s">
        <v>250</v>
      </c>
      <c r="G42" s="84" t="s">
        <v>251</v>
      </c>
      <c r="H42" s="84" t="s">
        <v>252</v>
      </c>
      <c r="I42" s="84" t="s">
        <v>65</v>
      </c>
      <c r="J42" s="85">
        <v>9</v>
      </c>
      <c r="K42" s="85">
        <v>9</v>
      </c>
      <c r="L42" s="140" t="s">
        <v>930</v>
      </c>
      <c r="M42" s="141">
        <v>2020852500009</v>
      </c>
      <c r="N42" s="1" t="s">
        <v>931</v>
      </c>
      <c r="O42" s="46">
        <v>9</v>
      </c>
      <c r="P42" s="46">
        <v>0</v>
      </c>
      <c r="Q42" s="46">
        <v>9</v>
      </c>
      <c r="R42" s="46">
        <v>0</v>
      </c>
      <c r="S42" s="46">
        <v>9</v>
      </c>
      <c r="T42" s="46">
        <v>0</v>
      </c>
      <c r="U42" s="46">
        <v>9</v>
      </c>
      <c r="V42" s="46">
        <v>0</v>
      </c>
      <c r="W42" s="46">
        <v>9</v>
      </c>
      <c r="X42" s="46">
        <v>0</v>
      </c>
      <c r="Y42" s="46">
        <v>0</v>
      </c>
      <c r="Z42" s="46">
        <v>0</v>
      </c>
      <c r="AA42" s="46">
        <v>0</v>
      </c>
      <c r="AB42" s="46">
        <v>0</v>
      </c>
      <c r="AC42" s="46">
        <v>0</v>
      </c>
      <c r="AD42" s="46">
        <v>0</v>
      </c>
      <c r="AE42" s="46">
        <v>0</v>
      </c>
      <c r="AF42" s="46">
        <v>0</v>
      </c>
      <c r="AG42" s="46">
        <v>0</v>
      </c>
      <c r="AH42" s="46">
        <v>0</v>
      </c>
      <c r="AI42" s="46">
        <v>0</v>
      </c>
      <c r="AJ42" s="46">
        <v>0</v>
      </c>
      <c r="AK42" s="46">
        <f>650000000+40000000</f>
        <v>690000000</v>
      </c>
      <c r="AL42" s="46">
        <v>0</v>
      </c>
      <c r="AM42" s="46">
        <v>0</v>
      </c>
      <c r="AN42" s="46">
        <v>0</v>
      </c>
      <c r="AO42" s="46">
        <v>0</v>
      </c>
      <c r="AP42" s="46">
        <v>0</v>
      </c>
      <c r="AQ42" s="46">
        <v>0</v>
      </c>
      <c r="AR42" s="46">
        <v>0</v>
      </c>
      <c r="AS42" s="46">
        <v>0</v>
      </c>
      <c r="AT42" s="46">
        <v>0</v>
      </c>
      <c r="AU42" s="46">
        <v>0</v>
      </c>
      <c r="AV42" s="46">
        <v>0</v>
      </c>
      <c r="AW42" s="46">
        <v>0</v>
      </c>
      <c r="AX42" s="46">
        <v>0</v>
      </c>
      <c r="AY42" s="46">
        <v>0</v>
      </c>
      <c r="AZ42" s="46">
        <v>0</v>
      </c>
      <c r="BA42" s="46">
        <v>0</v>
      </c>
      <c r="BB42" s="46">
        <v>0</v>
      </c>
      <c r="BC42" s="46">
        <v>0</v>
      </c>
      <c r="BD42" s="46">
        <v>0</v>
      </c>
      <c r="BE42" s="46">
        <f t="shared" si="1"/>
        <v>690000000</v>
      </c>
      <c r="BF42" s="46">
        <f t="shared" si="1"/>
        <v>0</v>
      </c>
      <c r="BG42" s="86"/>
      <c r="BH42" s="86" t="s">
        <v>856</v>
      </c>
    </row>
    <row r="43" spans="1:60" s="13" customFormat="1" ht="114" x14ac:dyDescent="0.25">
      <c r="A43" s="84" t="s">
        <v>53</v>
      </c>
      <c r="B43" s="84" t="s">
        <v>168</v>
      </c>
      <c r="C43" s="84" t="s">
        <v>229</v>
      </c>
      <c r="D43" s="84" t="s">
        <v>230</v>
      </c>
      <c r="E43" s="84" t="s">
        <v>247</v>
      </c>
      <c r="F43" s="84" t="s">
        <v>253</v>
      </c>
      <c r="G43" s="84" t="s">
        <v>254</v>
      </c>
      <c r="H43" s="84" t="s">
        <v>255</v>
      </c>
      <c r="I43" s="84" t="s">
        <v>65</v>
      </c>
      <c r="J43" s="85">
        <v>1</v>
      </c>
      <c r="K43" s="85">
        <v>1</v>
      </c>
      <c r="L43" s="140" t="s">
        <v>930</v>
      </c>
      <c r="M43" s="141">
        <v>2020852500009</v>
      </c>
      <c r="N43" s="1" t="s">
        <v>932</v>
      </c>
      <c r="O43" s="46">
        <v>1</v>
      </c>
      <c r="P43" s="46">
        <v>0</v>
      </c>
      <c r="Q43" s="46">
        <v>0</v>
      </c>
      <c r="R43" s="46">
        <v>0</v>
      </c>
      <c r="S43" s="46">
        <v>0</v>
      </c>
      <c r="T43" s="46">
        <v>0</v>
      </c>
      <c r="U43" s="46">
        <v>1</v>
      </c>
      <c r="V43" s="46">
        <v>0</v>
      </c>
      <c r="W43" s="46">
        <v>0</v>
      </c>
      <c r="X43" s="46">
        <v>0</v>
      </c>
      <c r="Y43" s="46">
        <v>0</v>
      </c>
      <c r="Z43" s="46">
        <v>0</v>
      </c>
      <c r="AA43" s="46">
        <v>0</v>
      </c>
      <c r="AB43" s="46">
        <v>0</v>
      </c>
      <c r="AC43" s="46">
        <v>0</v>
      </c>
      <c r="AD43" s="46">
        <v>0</v>
      </c>
      <c r="AE43" s="46">
        <v>0</v>
      </c>
      <c r="AF43" s="46">
        <v>0</v>
      </c>
      <c r="AG43" s="46">
        <v>0</v>
      </c>
      <c r="AH43" s="46">
        <v>0</v>
      </c>
      <c r="AI43" s="46">
        <v>0</v>
      </c>
      <c r="AJ43" s="46">
        <v>0</v>
      </c>
      <c r="AK43" s="46">
        <v>25000000</v>
      </c>
      <c r="AL43" s="46">
        <v>0</v>
      </c>
      <c r="AM43" s="46">
        <v>0</v>
      </c>
      <c r="AN43" s="46">
        <v>0</v>
      </c>
      <c r="AO43" s="46">
        <v>0</v>
      </c>
      <c r="AP43" s="46">
        <v>0</v>
      </c>
      <c r="AQ43" s="46">
        <v>0</v>
      </c>
      <c r="AR43" s="46">
        <v>0</v>
      </c>
      <c r="AS43" s="46">
        <v>0</v>
      </c>
      <c r="AT43" s="46">
        <v>0</v>
      </c>
      <c r="AU43" s="46">
        <v>0</v>
      </c>
      <c r="AV43" s="46">
        <v>0</v>
      </c>
      <c r="AW43" s="46">
        <v>0</v>
      </c>
      <c r="AX43" s="46">
        <v>0</v>
      </c>
      <c r="AY43" s="46">
        <v>0</v>
      </c>
      <c r="AZ43" s="46">
        <v>0</v>
      </c>
      <c r="BA43" s="46">
        <v>0</v>
      </c>
      <c r="BB43" s="46">
        <v>0</v>
      </c>
      <c r="BC43" s="46">
        <v>0</v>
      </c>
      <c r="BD43" s="46">
        <v>0</v>
      </c>
      <c r="BE43" s="46">
        <f t="shared" si="1"/>
        <v>25000000</v>
      </c>
      <c r="BF43" s="46">
        <f t="shared" si="1"/>
        <v>0</v>
      </c>
      <c r="BG43" s="86"/>
      <c r="BH43" s="86" t="s">
        <v>856</v>
      </c>
    </row>
    <row r="44" spans="1:60" s="13" customFormat="1" ht="114" x14ac:dyDescent="0.25">
      <c r="A44" s="84" t="s">
        <v>53</v>
      </c>
      <c r="B44" s="84" t="s">
        <v>168</v>
      </c>
      <c r="C44" s="84" t="s">
        <v>229</v>
      </c>
      <c r="D44" s="84" t="s">
        <v>230</v>
      </c>
      <c r="E44" s="84" t="s">
        <v>247</v>
      </c>
      <c r="F44" s="84" t="s">
        <v>256</v>
      </c>
      <c r="G44" s="84" t="s">
        <v>257</v>
      </c>
      <c r="H44" s="84" t="s">
        <v>258</v>
      </c>
      <c r="I44" s="84" t="s">
        <v>65</v>
      </c>
      <c r="J44" s="85">
        <v>10</v>
      </c>
      <c r="K44" s="85">
        <v>8</v>
      </c>
      <c r="L44" s="140" t="s">
        <v>930</v>
      </c>
      <c r="M44" s="141">
        <v>2020852500009</v>
      </c>
      <c r="N44" s="154" t="s">
        <v>933</v>
      </c>
      <c r="O44" s="46">
        <v>1</v>
      </c>
      <c r="P44" s="46">
        <v>0</v>
      </c>
      <c r="Q44" s="46">
        <v>0</v>
      </c>
      <c r="R44" s="46">
        <v>0</v>
      </c>
      <c r="S44" s="46">
        <v>1</v>
      </c>
      <c r="T44" s="46">
        <v>0</v>
      </c>
      <c r="U44" s="46">
        <v>0</v>
      </c>
      <c r="V44" s="46">
        <v>0</v>
      </c>
      <c r="W44" s="46">
        <v>0</v>
      </c>
      <c r="X44" s="46">
        <v>0</v>
      </c>
      <c r="Y44" s="46">
        <v>0</v>
      </c>
      <c r="Z44" s="46">
        <v>0</v>
      </c>
      <c r="AA44" s="46">
        <v>0</v>
      </c>
      <c r="AB44" s="46">
        <v>0</v>
      </c>
      <c r="AC44" s="46">
        <v>0</v>
      </c>
      <c r="AD44" s="46">
        <v>0</v>
      </c>
      <c r="AE44" s="46">
        <v>0</v>
      </c>
      <c r="AF44" s="46">
        <v>0</v>
      </c>
      <c r="AG44" s="46">
        <v>0</v>
      </c>
      <c r="AH44" s="46">
        <v>0</v>
      </c>
      <c r="AI44" s="46">
        <v>0</v>
      </c>
      <c r="AJ44" s="46">
        <v>0</v>
      </c>
      <c r="AK44" s="46">
        <v>365000000</v>
      </c>
      <c r="AL44" s="46">
        <v>0</v>
      </c>
      <c r="AM44" s="46">
        <v>0</v>
      </c>
      <c r="AN44" s="46">
        <v>0</v>
      </c>
      <c r="AO44" s="46">
        <v>0</v>
      </c>
      <c r="AP44" s="46">
        <v>0</v>
      </c>
      <c r="AQ44" s="46">
        <v>0</v>
      </c>
      <c r="AR44" s="46">
        <v>0</v>
      </c>
      <c r="AS44" s="46">
        <v>0</v>
      </c>
      <c r="AT44" s="46">
        <v>0</v>
      </c>
      <c r="AU44" s="46">
        <v>0</v>
      </c>
      <c r="AV44" s="46">
        <v>0</v>
      </c>
      <c r="AW44" s="46">
        <v>0</v>
      </c>
      <c r="AX44" s="46">
        <v>0</v>
      </c>
      <c r="AY44" s="46">
        <v>0</v>
      </c>
      <c r="AZ44" s="46">
        <v>0</v>
      </c>
      <c r="BA44" s="46">
        <v>0</v>
      </c>
      <c r="BB44" s="46">
        <v>0</v>
      </c>
      <c r="BC44" s="46">
        <v>0</v>
      </c>
      <c r="BD44" s="46">
        <v>0</v>
      </c>
      <c r="BE44" s="46">
        <f t="shared" si="1"/>
        <v>365000000</v>
      </c>
      <c r="BF44" s="46">
        <f t="shared" si="1"/>
        <v>0</v>
      </c>
      <c r="BG44" s="86"/>
      <c r="BH44" s="86" t="s">
        <v>856</v>
      </c>
    </row>
    <row r="45" spans="1:60" s="13" customFormat="1" ht="114" x14ac:dyDescent="0.25">
      <c r="A45" s="84" t="s">
        <v>53</v>
      </c>
      <c r="B45" s="84" t="s">
        <v>168</v>
      </c>
      <c r="C45" s="84" t="s">
        <v>229</v>
      </c>
      <c r="D45" s="84" t="s">
        <v>230</v>
      </c>
      <c r="E45" s="84" t="s">
        <v>247</v>
      </c>
      <c r="F45" s="84" t="s">
        <v>256</v>
      </c>
      <c r="G45" s="84" t="s">
        <v>259</v>
      </c>
      <c r="H45" s="84" t="s">
        <v>260</v>
      </c>
      <c r="I45" s="84" t="s">
        <v>65</v>
      </c>
      <c r="J45" s="85">
        <v>10</v>
      </c>
      <c r="K45" s="85">
        <v>6</v>
      </c>
      <c r="L45" s="140" t="s">
        <v>930</v>
      </c>
      <c r="M45" s="141">
        <v>2020852500009</v>
      </c>
      <c r="N45" s="1" t="s">
        <v>934</v>
      </c>
      <c r="O45" s="46">
        <v>2</v>
      </c>
      <c r="P45" s="46">
        <v>0</v>
      </c>
      <c r="Q45" s="46">
        <v>2</v>
      </c>
      <c r="R45" s="46">
        <v>0</v>
      </c>
      <c r="S45" s="46">
        <v>0</v>
      </c>
      <c r="T45" s="46">
        <v>0</v>
      </c>
      <c r="U45" s="46">
        <v>0</v>
      </c>
      <c r="V45" s="46">
        <v>0</v>
      </c>
      <c r="W45" s="46">
        <v>0</v>
      </c>
      <c r="X45" s="46">
        <v>0</v>
      </c>
      <c r="Y45" s="46">
        <v>0</v>
      </c>
      <c r="Z45" s="46">
        <v>0</v>
      </c>
      <c r="AA45" s="46">
        <v>0</v>
      </c>
      <c r="AB45" s="46">
        <v>0</v>
      </c>
      <c r="AC45" s="46">
        <v>0</v>
      </c>
      <c r="AD45" s="46">
        <v>0</v>
      </c>
      <c r="AE45" s="46">
        <v>0</v>
      </c>
      <c r="AF45" s="46">
        <v>0</v>
      </c>
      <c r="AG45" s="46">
        <v>0</v>
      </c>
      <c r="AH45" s="46">
        <v>0</v>
      </c>
      <c r="AI45" s="46">
        <v>0</v>
      </c>
      <c r="AJ45" s="46">
        <v>0</v>
      </c>
      <c r="AK45" s="46">
        <v>45000000</v>
      </c>
      <c r="AL45" s="46">
        <v>0</v>
      </c>
      <c r="AM45" s="46">
        <v>0</v>
      </c>
      <c r="AN45" s="46">
        <v>0</v>
      </c>
      <c r="AO45" s="46">
        <v>0</v>
      </c>
      <c r="AP45" s="46">
        <v>0</v>
      </c>
      <c r="AQ45" s="46">
        <v>0</v>
      </c>
      <c r="AR45" s="46">
        <v>0</v>
      </c>
      <c r="AS45" s="46">
        <v>0</v>
      </c>
      <c r="AT45" s="46">
        <v>0</v>
      </c>
      <c r="AU45" s="46">
        <v>0</v>
      </c>
      <c r="AV45" s="46">
        <v>0</v>
      </c>
      <c r="AW45" s="46">
        <v>0</v>
      </c>
      <c r="AX45" s="46">
        <v>0</v>
      </c>
      <c r="AY45" s="46">
        <v>0</v>
      </c>
      <c r="AZ45" s="46">
        <v>0</v>
      </c>
      <c r="BA45" s="46">
        <v>0</v>
      </c>
      <c r="BB45" s="46">
        <v>0</v>
      </c>
      <c r="BC45" s="46">
        <v>0</v>
      </c>
      <c r="BD45" s="46">
        <v>0</v>
      </c>
      <c r="BE45" s="46">
        <f t="shared" si="1"/>
        <v>45000000</v>
      </c>
      <c r="BF45" s="46">
        <f t="shared" si="1"/>
        <v>0</v>
      </c>
      <c r="BG45" s="86"/>
      <c r="BH45" s="86" t="s">
        <v>856</v>
      </c>
    </row>
    <row r="46" spans="1:60" s="13" customFormat="1" ht="120" x14ac:dyDescent="0.25">
      <c r="A46" s="84" t="s">
        <v>53</v>
      </c>
      <c r="B46" s="84" t="s">
        <v>168</v>
      </c>
      <c r="C46" s="84" t="s">
        <v>229</v>
      </c>
      <c r="D46" s="84" t="s">
        <v>230</v>
      </c>
      <c r="E46" s="84" t="s">
        <v>247</v>
      </c>
      <c r="F46" s="84" t="s">
        <v>256</v>
      </c>
      <c r="G46" s="84" t="s">
        <v>261</v>
      </c>
      <c r="H46" s="84" t="s">
        <v>262</v>
      </c>
      <c r="I46" s="84" t="s">
        <v>65</v>
      </c>
      <c r="J46" s="85">
        <v>2</v>
      </c>
      <c r="K46" s="85" t="s">
        <v>851</v>
      </c>
      <c r="L46" s="140" t="s">
        <v>930</v>
      </c>
      <c r="M46" s="141">
        <v>2020852500009</v>
      </c>
      <c r="N46" s="1" t="s">
        <v>935</v>
      </c>
      <c r="O46" s="46">
        <v>2</v>
      </c>
      <c r="P46" s="46">
        <v>0</v>
      </c>
      <c r="Q46" s="46">
        <v>0</v>
      </c>
      <c r="R46" s="46">
        <v>0</v>
      </c>
      <c r="S46" s="46">
        <v>0</v>
      </c>
      <c r="T46" s="46">
        <v>0</v>
      </c>
      <c r="U46" s="46">
        <v>0</v>
      </c>
      <c r="V46" s="46">
        <v>0</v>
      </c>
      <c r="W46" s="46">
        <v>2</v>
      </c>
      <c r="X46" s="46">
        <v>0</v>
      </c>
      <c r="Y46" s="46">
        <v>0</v>
      </c>
      <c r="Z46" s="46">
        <v>0</v>
      </c>
      <c r="AA46" s="46">
        <v>0</v>
      </c>
      <c r="AB46" s="46">
        <v>0</v>
      </c>
      <c r="AC46" s="46">
        <v>0</v>
      </c>
      <c r="AD46" s="46">
        <v>0</v>
      </c>
      <c r="AE46" s="46">
        <v>0</v>
      </c>
      <c r="AF46" s="46">
        <v>0</v>
      </c>
      <c r="AG46" s="46">
        <v>0</v>
      </c>
      <c r="AH46" s="46">
        <v>0</v>
      </c>
      <c r="AI46" s="46">
        <v>0</v>
      </c>
      <c r="AJ46" s="46">
        <v>0</v>
      </c>
      <c r="AK46" s="46">
        <v>0</v>
      </c>
      <c r="AL46" s="46">
        <v>0</v>
      </c>
      <c r="AM46" s="46">
        <v>0</v>
      </c>
      <c r="AN46" s="46">
        <v>0</v>
      </c>
      <c r="AO46" s="46">
        <v>0</v>
      </c>
      <c r="AP46" s="46">
        <v>0</v>
      </c>
      <c r="AQ46" s="46">
        <v>0</v>
      </c>
      <c r="AR46" s="46">
        <v>0</v>
      </c>
      <c r="AS46" s="46">
        <v>0</v>
      </c>
      <c r="AT46" s="46">
        <v>0</v>
      </c>
      <c r="AU46" s="46">
        <v>0</v>
      </c>
      <c r="AV46" s="46">
        <v>0</v>
      </c>
      <c r="AW46" s="46">
        <v>0</v>
      </c>
      <c r="AX46" s="46">
        <v>0</v>
      </c>
      <c r="AY46" s="46">
        <v>0</v>
      </c>
      <c r="AZ46" s="46">
        <v>0</v>
      </c>
      <c r="BA46" s="46">
        <v>0</v>
      </c>
      <c r="BB46" s="46">
        <v>0</v>
      </c>
      <c r="BC46" s="46">
        <v>0</v>
      </c>
      <c r="BD46" s="46">
        <v>0</v>
      </c>
      <c r="BE46" s="46">
        <f t="shared" si="1"/>
        <v>0</v>
      </c>
      <c r="BF46" s="46">
        <f t="shared" si="1"/>
        <v>0</v>
      </c>
      <c r="BG46" s="86" t="s">
        <v>818</v>
      </c>
      <c r="BH46" s="86" t="s">
        <v>856</v>
      </c>
    </row>
    <row r="47" spans="1:60" s="13" customFormat="1" ht="72" x14ac:dyDescent="0.25">
      <c r="A47" s="84" t="s">
        <v>53</v>
      </c>
      <c r="B47" s="84" t="s">
        <v>168</v>
      </c>
      <c r="C47" s="84" t="s">
        <v>339</v>
      </c>
      <c r="D47" s="84" t="s">
        <v>340</v>
      </c>
      <c r="E47" s="84" t="s">
        <v>341</v>
      </c>
      <c r="F47" s="84" t="s">
        <v>342</v>
      </c>
      <c r="G47" s="84" t="s">
        <v>343</v>
      </c>
      <c r="H47" s="84" t="s">
        <v>344</v>
      </c>
      <c r="I47" s="84" t="s">
        <v>131</v>
      </c>
      <c r="J47" s="85">
        <v>1</v>
      </c>
      <c r="K47" s="85">
        <v>0</v>
      </c>
      <c r="L47" s="155" t="s">
        <v>936</v>
      </c>
      <c r="M47" s="87">
        <v>2020852500021</v>
      </c>
      <c r="N47" s="1" t="s">
        <v>937</v>
      </c>
      <c r="O47" s="46">
        <v>1</v>
      </c>
      <c r="P47" s="46">
        <v>0</v>
      </c>
      <c r="Q47" s="46">
        <v>0</v>
      </c>
      <c r="R47" s="46">
        <v>0</v>
      </c>
      <c r="S47" s="46">
        <v>0</v>
      </c>
      <c r="T47" s="46">
        <v>0</v>
      </c>
      <c r="U47" s="46">
        <v>1</v>
      </c>
      <c r="V47" s="46">
        <v>0</v>
      </c>
      <c r="W47" s="46">
        <v>0</v>
      </c>
      <c r="X47" s="46">
        <v>0</v>
      </c>
      <c r="Y47" s="46">
        <v>0</v>
      </c>
      <c r="Z47" s="46">
        <v>0</v>
      </c>
      <c r="AA47" s="46">
        <v>0</v>
      </c>
      <c r="AB47" s="46">
        <v>0</v>
      </c>
      <c r="AC47" s="46">
        <v>0</v>
      </c>
      <c r="AD47" s="46">
        <v>0</v>
      </c>
      <c r="AE47" s="46">
        <v>0</v>
      </c>
      <c r="AF47" s="46">
        <v>0</v>
      </c>
      <c r="AG47" s="46">
        <v>0</v>
      </c>
      <c r="AH47" s="46">
        <v>0</v>
      </c>
      <c r="AI47" s="46">
        <v>0</v>
      </c>
      <c r="AJ47" s="46">
        <v>0</v>
      </c>
      <c r="AK47" s="46">
        <v>0</v>
      </c>
      <c r="AL47" s="46">
        <v>0</v>
      </c>
      <c r="AM47" s="46">
        <v>0</v>
      </c>
      <c r="AN47" s="46">
        <v>0</v>
      </c>
      <c r="AO47" s="46">
        <v>0</v>
      </c>
      <c r="AP47" s="46">
        <v>0</v>
      </c>
      <c r="AQ47" s="46">
        <v>0</v>
      </c>
      <c r="AR47" s="46">
        <v>0</v>
      </c>
      <c r="AS47" s="46">
        <v>0</v>
      </c>
      <c r="AT47" s="46">
        <v>0</v>
      </c>
      <c r="AU47" s="46">
        <v>0</v>
      </c>
      <c r="AV47" s="46">
        <v>0</v>
      </c>
      <c r="AW47" s="46">
        <v>0</v>
      </c>
      <c r="AX47" s="46">
        <v>0</v>
      </c>
      <c r="AY47" s="46">
        <v>0</v>
      </c>
      <c r="AZ47" s="46">
        <v>0</v>
      </c>
      <c r="BA47" s="46">
        <v>0</v>
      </c>
      <c r="BB47" s="46">
        <v>0</v>
      </c>
      <c r="BC47" s="46">
        <v>0</v>
      </c>
      <c r="BD47" s="46">
        <v>0</v>
      </c>
      <c r="BE47" s="46">
        <f t="shared" si="1"/>
        <v>0</v>
      </c>
      <c r="BF47" s="46">
        <f t="shared" si="1"/>
        <v>0</v>
      </c>
      <c r="BG47" s="86"/>
      <c r="BH47" s="86" t="s">
        <v>856</v>
      </c>
    </row>
    <row r="48" spans="1:60" s="13" customFormat="1" ht="72" x14ac:dyDescent="0.25">
      <c r="A48" s="84" t="s">
        <v>53</v>
      </c>
      <c r="B48" s="84" t="s">
        <v>168</v>
      </c>
      <c r="C48" s="84" t="s">
        <v>339</v>
      </c>
      <c r="D48" s="84" t="s">
        <v>340</v>
      </c>
      <c r="E48" s="84" t="s">
        <v>341</v>
      </c>
      <c r="F48" s="84" t="s">
        <v>342</v>
      </c>
      <c r="G48" s="84" t="s">
        <v>345</v>
      </c>
      <c r="H48" s="84" t="s">
        <v>346</v>
      </c>
      <c r="I48" s="84" t="s">
        <v>131</v>
      </c>
      <c r="J48" s="85">
        <v>1</v>
      </c>
      <c r="K48" s="85">
        <v>1</v>
      </c>
      <c r="L48" s="155" t="s">
        <v>936</v>
      </c>
      <c r="M48" s="87">
        <v>2020852500021</v>
      </c>
      <c r="N48" s="1" t="s">
        <v>938</v>
      </c>
      <c r="O48" s="46">
        <v>1</v>
      </c>
      <c r="P48" s="46">
        <v>0</v>
      </c>
      <c r="Q48" s="46">
        <v>1</v>
      </c>
      <c r="R48" s="46">
        <v>0</v>
      </c>
      <c r="S48" s="46">
        <v>1</v>
      </c>
      <c r="T48" s="46">
        <v>0</v>
      </c>
      <c r="U48" s="46">
        <v>1</v>
      </c>
      <c r="V48" s="46">
        <v>0</v>
      </c>
      <c r="W48" s="46">
        <v>1</v>
      </c>
      <c r="X48" s="46">
        <v>0</v>
      </c>
      <c r="Y48" s="46">
        <v>0</v>
      </c>
      <c r="Z48" s="46">
        <v>0</v>
      </c>
      <c r="AA48" s="46">
        <v>0</v>
      </c>
      <c r="AB48" s="46">
        <v>0</v>
      </c>
      <c r="AC48" s="46">
        <v>0</v>
      </c>
      <c r="AD48" s="46">
        <v>0</v>
      </c>
      <c r="AE48" s="46">
        <v>0</v>
      </c>
      <c r="AF48" s="46">
        <v>0</v>
      </c>
      <c r="AG48" s="46">
        <v>0</v>
      </c>
      <c r="AH48" s="46">
        <v>0</v>
      </c>
      <c r="AI48" s="46">
        <v>0</v>
      </c>
      <c r="AJ48" s="46">
        <v>0</v>
      </c>
      <c r="AK48" s="46">
        <v>0</v>
      </c>
      <c r="AL48" s="46">
        <v>0</v>
      </c>
      <c r="AM48" s="46">
        <v>0</v>
      </c>
      <c r="AN48" s="46">
        <v>0</v>
      </c>
      <c r="AO48" s="46">
        <v>0</v>
      </c>
      <c r="AP48" s="46">
        <v>0</v>
      </c>
      <c r="AQ48" s="46">
        <v>0</v>
      </c>
      <c r="AR48" s="46">
        <v>0</v>
      </c>
      <c r="AS48" s="46">
        <v>0</v>
      </c>
      <c r="AT48" s="46">
        <v>0</v>
      </c>
      <c r="AU48" s="46">
        <v>0</v>
      </c>
      <c r="AV48" s="46">
        <v>0</v>
      </c>
      <c r="AW48" s="46">
        <v>0</v>
      </c>
      <c r="AX48" s="46">
        <v>0</v>
      </c>
      <c r="AY48" s="46">
        <v>0</v>
      </c>
      <c r="AZ48" s="46">
        <v>0</v>
      </c>
      <c r="BA48" s="46">
        <v>0</v>
      </c>
      <c r="BB48" s="46">
        <v>0</v>
      </c>
      <c r="BC48" s="46">
        <v>0</v>
      </c>
      <c r="BD48" s="46">
        <v>0</v>
      </c>
      <c r="BE48" s="46">
        <f t="shared" si="1"/>
        <v>0</v>
      </c>
      <c r="BF48" s="46">
        <f t="shared" si="1"/>
        <v>0</v>
      </c>
      <c r="BG48" s="86"/>
      <c r="BH48" s="86" t="s">
        <v>856</v>
      </c>
    </row>
    <row r="49" spans="1:60" s="13" customFormat="1" ht="72" x14ac:dyDescent="0.25">
      <c r="A49" s="84" t="s">
        <v>53</v>
      </c>
      <c r="B49" s="84" t="s">
        <v>168</v>
      </c>
      <c r="C49" s="84" t="s">
        <v>339</v>
      </c>
      <c r="D49" s="84" t="s">
        <v>340</v>
      </c>
      <c r="E49" s="84" t="s">
        <v>341</v>
      </c>
      <c r="F49" s="84" t="s">
        <v>342</v>
      </c>
      <c r="G49" s="84" t="s">
        <v>347</v>
      </c>
      <c r="H49" s="84" t="s">
        <v>243</v>
      </c>
      <c r="I49" s="84" t="s">
        <v>131</v>
      </c>
      <c r="J49" s="85">
        <v>1</v>
      </c>
      <c r="K49" s="85">
        <v>0</v>
      </c>
      <c r="L49" s="155" t="s">
        <v>936</v>
      </c>
      <c r="M49" s="87">
        <v>2020852500021</v>
      </c>
      <c r="N49" s="1" t="s">
        <v>939</v>
      </c>
      <c r="O49" s="46">
        <v>1</v>
      </c>
      <c r="P49" s="46">
        <v>0</v>
      </c>
      <c r="Q49" s="46">
        <v>0</v>
      </c>
      <c r="R49" s="46">
        <v>0</v>
      </c>
      <c r="S49" s="46">
        <v>0</v>
      </c>
      <c r="T49" s="46">
        <v>0</v>
      </c>
      <c r="U49" s="46">
        <v>1</v>
      </c>
      <c r="V49" s="46">
        <v>0</v>
      </c>
      <c r="W49" s="46">
        <v>0</v>
      </c>
      <c r="X49" s="46">
        <v>0</v>
      </c>
      <c r="Y49" s="46">
        <v>0</v>
      </c>
      <c r="Z49" s="46">
        <v>0</v>
      </c>
      <c r="AA49" s="46">
        <v>0</v>
      </c>
      <c r="AB49" s="46">
        <v>0</v>
      </c>
      <c r="AC49" s="46">
        <v>0</v>
      </c>
      <c r="AD49" s="46">
        <v>0</v>
      </c>
      <c r="AE49" s="46">
        <v>0</v>
      </c>
      <c r="AF49" s="46">
        <v>0</v>
      </c>
      <c r="AG49" s="46">
        <v>0</v>
      </c>
      <c r="AH49" s="46">
        <v>0</v>
      </c>
      <c r="AI49" s="46">
        <v>0</v>
      </c>
      <c r="AJ49" s="46">
        <v>0</v>
      </c>
      <c r="AK49" s="46">
        <v>0</v>
      </c>
      <c r="AL49" s="46">
        <v>0</v>
      </c>
      <c r="AM49" s="46">
        <v>0</v>
      </c>
      <c r="AN49" s="46">
        <v>0</v>
      </c>
      <c r="AO49" s="46">
        <v>0</v>
      </c>
      <c r="AP49" s="46">
        <v>0</v>
      </c>
      <c r="AQ49" s="46">
        <v>0</v>
      </c>
      <c r="AR49" s="46">
        <v>0</v>
      </c>
      <c r="AS49" s="46">
        <v>0</v>
      </c>
      <c r="AT49" s="46">
        <v>0</v>
      </c>
      <c r="AU49" s="46">
        <v>0</v>
      </c>
      <c r="AV49" s="46">
        <v>0</v>
      </c>
      <c r="AW49" s="46">
        <v>0</v>
      </c>
      <c r="AX49" s="46">
        <v>0</v>
      </c>
      <c r="AY49" s="46">
        <v>0</v>
      </c>
      <c r="AZ49" s="46">
        <v>0</v>
      </c>
      <c r="BA49" s="46">
        <v>0</v>
      </c>
      <c r="BB49" s="46">
        <v>0</v>
      </c>
      <c r="BC49" s="46">
        <v>0</v>
      </c>
      <c r="BD49" s="46">
        <v>0</v>
      </c>
      <c r="BE49" s="46">
        <f t="shared" si="1"/>
        <v>0</v>
      </c>
      <c r="BF49" s="46">
        <f t="shared" si="1"/>
        <v>0</v>
      </c>
      <c r="BG49" s="86"/>
      <c r="BH49" s="86" t="s">
        <v>856</v>
      </c>
    </row>
    <row r="50" spans="1:60" s="13" customFormat="1" ht="72" x14ac:dyDescent="0.25">
      <c r="A50" s="84" t="s">
        <v>53</v>
      </c>
      <c r="B50" s="84" t="s">
        <v>168</v>
      </c>
      <c r="C50" s="84" t="s">
        <v>339</v>
      </c>
      <c r="D50" s="84" t="s">
        <v>340</v>
      </c>
      <c r="E50" s="84" t="s">
        <v>341</v>
      </c>
      <c r="F50" s="84" t="s">
        <v>342</v>
      </c>
      <c r="G50" s="84" t="s">
        <v>348</v>
      </c>
      <c r="H50" s="84" t="s">
        <v>349</v>
      </c>
      <c r="I50" s="84" t="s">
        <v>131</v>
      </c>
      <c r="J50" s="85">
        <v>400</v>
      </c>
      <c r="K50" s="85">
        <v>129</v>
      </c>
      <c r="L50" s="155" t="s">
        <v>936</v>
      </c>
      <c r="M50" s="87">
        <v>2020852500021</v>
      </c>
      <c r="N50" s="1" t="s">
        <v>940</v>
      </c>
      <c r="O50" s="46">
        <v>100</v>
      </c>
      <c r="P50" s="46">
        <v>0</v>
      </c>
      <c r="Q50" s="46">
        <v>20</v>
      </c>
      <c r="R50" s="46">
        <v>0</v>
      </c>
      <c r="S50" s="46">
        <v>30</v>
      </c>
      <c r="T50" s="46">
        <v>0</v>
      </c>
      <c r="U50" s="46">
        <v>30</v>
      </c>
      <c r="V50" s="46">
        <v>0</v>
      </c>
      <c r="W50" s="46">
        <v>20</v>
      </c>
      <c r="X50" s="46">
        <v>0</v>
      </c>
      <c r="Y50" s="46">
        <v>0</v>
      </c>
      <c r="Z50" s="46">
        <v>0</v>
      </c>
      <c r="AA50" s="46">
        <v>0</v>
      </c>
      <c r="AB50" s="46">
        <v>0</v>
      </c>
      <c r="AC50" s="46">
        <v>0</v>
      </c>
      <c r="AD50" s="46">
        <v>0</v>
      </c>
      <c r="AE50" s="46">
        <v>0</v>
      </c>
      <c r="AF50" s="46">
        <v>0</v>
      </c>
      <c r="AG50" s="46">
        <v>0</v>
      </c>
      <c r="AH50" s="46">
        <v>0</v>
      </c>
      <c r="AI50" s="46">
        <v>0</v>
      </c>
      <c r="AJ50" s="46">
        <v>0</v>
      </c>
      <c r="AK50" s="46">
        <v>0</v>
      </c>
      <c r="AL50" s="46">
        <v>0</v>
      </c>
      <c r="AM50" s="46">
        <v>0</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46">
        <v>0</v>
      </c>
      <c r="BD50" s="46">
        <v>0</v>
      </c>
      <c r="BE50" s="46">
        <f t="shared" si="1"/>
        <v>0</v>
      </c>
      <c r="BF50" s="46">
        <f t="shared" si="1"/>
        <v>0</v>
      </c>
      <c r="BG50" s="86"/>
      <c r="BH50" s="86" t="s">
        <v>856</v>
      </c>
    </row>
    <row r="51" spans="1:60" s="13" customFormat="1" ht="72" x14ac:dyDescent="0.25">
      <c r="A51" s="84" t="s">
        <v>53</v>
      </c>
      <c r="B51" s="84" t="s">
        <v>168</v>
      </c>
      <c r="C51" s="84" t="s">
        <v>339</v>
      </c>
      <c r="D51" s="84" t="s">
        <v>340</v>
      </c>
      <c r="E51" s="84" t="s">
        <v>341</v>
      </c>
      <c r="F51" s="84" t="s">
        <v>342</v>
      </c>
      <c r="G51" s="84" t="s">
        <v>350</v>
      </c>
      <c r="H51" s="84" t="s">
        <v>351</v>
      </c>
      <c r="I51" s="84" t="s">
        <v>131</v>
      </c>
      <c r="J51" s="85">
        <v>40</v>
      </c>
      <c r="K51" s="85">
        <v>45</v>
      </c>
      <c r="L51" s="155" t="s">
        <v>936</v>
      </c>
      <c r="M51" s="87">
        <v>2020852500021</v>
      </c>
      <c r="N51" s="1" t="s">
        <v>940</v>
      </c>
      <c r="O51" s="46">
        <v>0</v>
      </c>
      <c r="P51" s="46">
        <v>0</v>
      </c>
      <c r="Q51" s="46">
        <v>0</v>
      </c>
      <c r="R51" s="46">
        <v>0</v>
      </c>
      <c r="S51" s="46">
        <v>0</v>
      </c>
      <c r="T51" s="46">
        <v>0</v>
      </c>
      <c r="U51" s="46">
        <v>0</v>
      </c>
      <c r="V51" s="46">
        <v>0</v>
      </c>
      <c r="W51" s="46">
        <v>0</v>
      </c>
      <c r="X51" s="46">
        <v>0</v>
      </c>
      <c r="Y51" s="46">
        <v>10000000</v>
      </c>
      <c r="Z51" s="46">
        <v>0</v>
      </c>
      <c r="AA51" s="46">
        <v>0</v>
      </c>
      <c r="AB51" s="46">
        <v>0</v>
      </c>
      <c r="AC51" s="46">
        <v>0</v>
      </c>
      <c r="AD51" s="46">
        <v>0</v>
      </c>
      <c r="AE51" s="46">
        <v>0</v>
      </c>
      <c r="AF51" s="46">
        <v>0</v>
      </c>
      <c r="AG51" s="46">
        <v>0</v>
      </c>
      <c r="AH51" s="46">
        <v>0</v>
      </c>
      <c r="AI51" s="46">
        <v>0</v>
      </c>
      <c r="AJ51" s="46">
        <v>0</v>
      </c>
      <c r="AK51" s="46">
        <v>0</v>
      </c>
      <c r="AL51" s="46">
        <v>0</v>
      </c>
      <c r="AM51" s="46">
        <v>0</v>
      </c>
      <c r="AN51" s="46">
        <v>0</v>
      </c>
      <c r="AO51" s="46">
        <v>0</v>
      </c>
      <c r="AP51" s="46">
        <v>0</v>
      </c>
      <c r="AQ51" s="46">
        <v>0</v>
      </c>
      <c r="AR51" s="46">
        <v>0</v>
      </c>
      <c r="AS51" s="46">
        <v>0</v>
      </c>
      <c r="AT51" s="46">
        <v>0</v>
      </c>
      <c r="AU51" s="46">
        <v>0</v>
      </c>
      <c r="AV51" s="46">
        <v>0</v>
      </c>
      <c r="AW51" s="46">
        <v>0</v>
      </c>
      <c r="AX51" s="46">
        <v>0</v>
      </c>
      <c r="AY51" s="46">
        <v>0</v>
      </c>
      <c r="AZ51" s="46">
        <v>0</v>
      </c>
      <c r="BA51" s="46">
        <v>0</v>
      </c>
      <c r="BB51" s="46">
        <v>0</v>
      </c>
      <c r="BC51" s="46">
        <v>0</v>
      </c>
      <c r="BD51" s="46">
        <v>0</v>
      </c>
      <c r="BE51" s="46">
        <f t="shared" si="1"/>
        <v>10000000</v>
      </c>
      <c r="BF51" s="46">
        <f t="shared" si="1"/>
        <v>0</v>
      </c>
      <c r="BG51" s="86"/>
      <c r="BH51" s="86" t="s">
        <v>856</v>
      </c>
    </row>
    <row r="52" spans="1:60" s="13" customFormat="1" ht="89.25" x14ac:dyDescent="0.25">
      <c r="A52" s="84" t="s">
        <v>53</v>
      </c>
      <c r="B52" s="84" t="s">
        <v>168</v>
      </c>
      <c r="C52" s="84" t="s">
        <v>339</v>
      </c>
      <c r="D52" s="84" t="s">
        <v>340</v>
      </c>
      <c r="E52" s="84" t="s">
        <v>341</v>
      </c>
      <c r="F52" s="84" t="s">
        <v>342</v>
      </c>
      <c r="G52" s="84" t="s">
        <v>352</v>
      </c>
      <c r="H52" s="84" t="s">
        <v>353</v>
      </c>
      <c r="I52" s="84" t="s">
        <v>131</v>
      </c>
      <c r="J52" s="85">
        <v>200</v>
      </c>
      <c r="K52" s="85">
        <v>12</v>
      </c>
      <c r="L52" s="155" t="s">
        <v>936</v>
      </c>
      <c r="M52" s="87">
        <v>2020852500021</v>
      </c>
      <c r="N52" s="1" t="s">
        <v>940</v>
      </c>
      <c r="O52" s="46">
        <v>94</v>
      </c>
      <c r="P52" s="46">
        <v>0</v>
      </c>
      <c r="Q52" s="46">
        <v>0</v>
      </c>
      <c r="R52" s="46">
        <v>0</v>
      </c>
      <c r="S52" s="46">
        <v>40</v>
      </c>
      <c r="T52" s="46">
        <v>0</v>
      </c>
      <c r="U52" s="46">
        <v>25</v>
      </c>
      <c r="V52" s="46">
        <v>0</v>
      </c>
      <c r="W52" s="46">
        <v>29</v>
      </c>
      <c r="X52" s="46">
        <v>0</v>
      </c>
      <c r="Y52" s="46">
        <v>0</v>
      </c>
      <c r="Z52" s="46">
        <v>0</v>
      </c>
      <c r="AA52" s="46">
        <v>0</v>
      </c>
      <c r="AB52" s="46">
        <v>0</v>
      </c>
      <c r="AC52" s="46">
        <v>0</v>
      </c>
      <c r="AD52" s="46">
        <v>0</v>
      </c>
      <c r="AE52" s="46">
        <v>0</v>
      </c>
      <c r="AF52" s="46">
        <v>0</v>
      </c>
      <c r="AG52" s="46">
        <v>0</v>
      </c>
      <c r="AH52" s="46">
        <v>0</v>
      </c>
      <c r="AI52" s="46">
        <v>0</v>
      </c>
      <c r="AJ52" s="46">
        <v>0</v>
      </c>
      <c r="AK52" s="46">
        <v>0</v>
      </c>
      <c r="AL52" s="46">
        <v>0</v>
      </c>
      <c r="AM52" s="46">
        <v>0</v>
      </c>
      <c r="AN52" s="46">
        <v>0</v>
      </c>
      <c r="AO52" s="46">
        <v>0</v>
      </c>
      <c r="AP52" s="46">
        <v>0</v>
      </c>
      <c r="AQ52" s="46">
        <v>0</v>
      </c>
      <c r="AR52" s="46">
        <v>0</v>
      </c>
      <c r="AS52" s="46">
        <v>0</v>
      </c>
      <c r="AT52" s="46">
        <v>0</v>
      </c>
      <c r="AU52" s="46">
        <v>0</v>
      </c>
      <c r="AV52" s="46">
        <v>0</v>
      </c>
      <c r="AW52" s="46">
        <v>0</v>
      </c>
      <c r="AX52" s="46">
        <v>0</v>
      </c>
      <c r="AY52" s="46">
        <v>0</v>
      </c>
      <c r="AZ52" s="46">
        <v>0</v>
      </c>
      <c r="BA52" s="46">
        <v>0</v>
      </c>
      <c r="BB52" s="46">
        <v>0</v>
      </c>
      <c r="BC52" s="46">
        <v>0</v>
      </c>
      <c r="BD52" s="46">
        <v>0</v>
      </c>
      <c r="BE52" s="46">
        <f t="shared" si="1"/>
        <v>0</v>
      </c>
      <c r="BF52" s="46">
        <f t="shared" si="1"/>
        <v>0</v>
      </c>
      <c r="BG52" s="86"/>
      <c r="BH52" s="86" t="s">
        <v>856</v>
      </c>
    </row>
    <row r="53" spans="1:60" s="13" customFormat="1" ht="72" x14ac:dyDescent="0.25">
      <c r="A53" s="84" t="s">
        <v>53</v>
      </c>
      <c r="B53" s="84" t="s">
        <v>168</v>
      </c>
      <c r="C53" s="84" t="s">
        <v>339</v>
      </c>
      <c r="D53" s="84" t="s">
        <v>340</v>
      </c>
      <c r="E53" s="84" t="s">
        <v>341</v>
      </c>
      <c r="F53" s="84" t="s">
        <v>342</v>
      </c>
      <c r="G53" s="84" t="s">
        <v>354</v>
      </c>
      <c r="H53" s="84" t="s">
        <v>355</v>
      </c>
      <c r="I53" s="84" t="s">
        <v>131</v>
      </c>
      <c r="J53" s="85">
        <v>1</v>
      </c>
      <c r="K53" s="85">
        <v>1</v>
      </c>
      <c r="L53" s="155" t="s">
        <v>936</v>
      </c>
      <c r="M53" s="87">
        <v>2020852500021</v>
      </c>
      <c r="N53" s="1" t="s">
        <v>939</v>
      </c>
      <c r="O53" s="46">
        <v>1</v>
      </c>
      <c r="P53" s="46">
        <v>0</v>
      </c>
      <c r="Q53" s="46">
        <v>0</v>
      </c>
      <c r="R53" s="46">
        <v>0</v>
      </c>
      <c r="S53" s="46">
        <v>0</v>
      </c>
      <c r="T53" s="46">
        <v>0</v>
      </c>
      <c r="U53" s="46">
        <v>1</v>
      </c>
      <c r="V53" s="46">
        <v>0</v>
      </c>
      <c r="W53" s="46">
        <v>0</v>
      </c>
      <c r="X53" s="46">
        <v>0</v>
      </c>
      <c r="Y53" s="46">
        <v>0</v>
      </c>
      <c r="Z53" s="46">
        <v>0</v>
      </c>
      <c r="AA53" s="46">
        <v>0</v>
      </c>
      <c r="AB53" s="46">
        <v>0</v>
      </c>
      <c r="AC53" s="46">
        <v>0</v>
      </c>
      <c r="AD53" s="46">
        <v>0</v>
      </c>
      <c r="AE53" s="46">
        <v>0</v>
      </c>
      <c r="AF53" s="46">
        <v>0</v>
      </c>
      <c r="AG53" s="46">
        <v>0</v>
      </c>
      <c r="AH53" s="46">
        <v>0</v>
      </c>
      <c r="AI53" s="46">
        <v>0</v>
      </c>
      <c r="AJ53" s="46">
        <v>0</v>
      </c>
      <c r="AK53" s="46">
        <v>0</v>
      </c>
      <c r="AL53" s="46">
        <v>0</v>
      </c>
      <c r="AM53" s="46">
        <v>0</v>
      </c>
      <c r="AN53" s="46">
        <v>0</v>
      </c>
      <c r="AO53" s="46">
        <v>0</v>
      </c>
      <c r="AP53" s="46">
        <v>0</v>
      </c>
      <c r="AQ53" s="46">
        <v>0</v>
      </c>
      <c r="AR53" s="46">
        <v>0</v>
      </c>
      <c r="AS53" s="46">
        <v>0</v>
      </c>
      <c r="AT53" s="46">
        <v>0</v>
      </c>
      <c r="AU53" s="46">
        <v>0</v>
      </c>
      <c r="AV53" s="46">
        <v>0</v>
      </c>
      <c r="AW53" s="46">
        <v>0</v>
      </c>
      <c r="AX53" s="46">
        <v>0</v>
      </c>
      <c r="AY53" s="46">
        <v>0</v>
      </c>
      <c r="AZ53" s="46">
        <v>0</v>
      </c>
      <c r="BA53" s="46">
        <v>0</v>
      </c>
      <c r="BB53" s="46">
        <v>0</v>
      </c>
      <c r="BC53" s="46">
        <v>0</v>
      </c>
      <c r="BD53" s="46">
        <v>0</v>
      </c>
      <c r="BE53" s="46">
        <f t="shared" si="1"/>
        <v>0</v>
      </c>
      <c r="BF53" s="46">
        <f t="shared" si="1"/>
        <v>0</v>
      </c>
      <c r="BG53" s="86"/>
      <c r="BH53" s="86" t="s">
        <v>856</v>
      </c>
    </row>
    <row r="54" spans="1:60" s="13" customFormat="1" ht="89.25" x14ac:dyDescent="0.25">
      <c r="A54" s="84" t="s">
        <v>53</v>
      </c>
      <c r="B54" s="84" t="s">
        <v>168</v>
      </c>
      <c r="C54" s="84" t="s">
        <v>339</v>
      </c>
      <c r="D54" s="84" t="s">
        <v>340</v>
      </c>
      <c r="E54" s="84" t="s">
        <v>341</v>
      </c>
      <c r="F54" s="84" t="s">
        <v>342</v>
      </c>
      <c r="G54" s="84" t="s">
        <v>356</v>
      </c>
      <c r="H54" s="84" t="s">
        <v>357</v>
      </c>
      <c r="I54" s="84" t="s">
        <v>131</v>
      </c>
      <c r="J54" s="85">
        <v>200</v>
      </c>
      <c r="K54" s="85">
        <v>1568</v>
      </c>
      <c r="L54" s="155"/>
      <c r="M54" s="87"/>
      <c r="N54" s="1" t="s">
        <v>799</v>
      </c>
      <c r="O54" s="46">
        <v>0</v>
      </c>
      <c r="P54" s="46">
        <v>0</v>
      </c>
      <c r="Q54" s="46">
        <v>0</v>
      </c>
      <c r="R54" s="46">
        <v>0</v>
      </c>
      <c r="S54" s="46">
        <v>0</v>
      </c>
      <c r="T54" s="46">
        <v>0</v>
      </c>
      <c r="U54" s="46">
        <v>0</v>
      </c>
      <c r="V54" s="46">
        <v>0</v>
      </c>
      <c r="W54" s="46">
        <v>0</v>
      </c>
      <c r="X54" s="46">
        <v>0</v>
      </c>
      <c r="Y54" s="46">
        <v>0</v>
      </c>
      <c r="Z54" s="46">
        <v>0</v>
      </c>
      <c r="AA54" s="46">
        <v>0</v>
      </c>
      <c r="AB54" s="46">
        <v>0</v>
      </c>
      <c r="AC54" s="46">
        <v>0</v>
      </c>
      <c r="AD54" s="46">
        <v>0</v>
      </c>
      <c r="AE54" s="46">
        <v>0</v>
      </c>
      <c r="AF54" s="46">
        <v>0</v>
      </c>
      <c r="AG54" s="46">
        <v>0</v>
      </c>
      <c r="AH54" s="46">
        <v>0</v>
      </c>
      <c r="AI54" s="46">
        <v>0</v>
      </c>
      <c r="AJ54" s="46">
        <v>0</v>
      </c>
      <c r="AK54" s="46">
        <v>0</v>
      </c>
      <c r="AL54" s="46">
        <v>0</v>
      </c>
      <c r="AM54" s="46">
        <v>0</v>
      </c>
      <c r="AN54" s="46">
        <v>0</v>
      </c>
      <c r="AO54" s="46">
        <v>0</v>
      </c>
      <c r="AP54" s="46">
        <v>0</v>
      </c>
      <c r="AQ54" s="46">
        <v>0</v>
      </c>
      <c r="AR54" s="46">
        <v>0</v>
      </c>
      <c r="AS54" s="46">
        <v>0</v>
      </c>
      <c r="AT54" s="46">
        <v>0</v>
      </c>
      <c r="AU54" s="46">
        <v>0</v>
      </c>
      <c r="AV54" s="46">
        <v>0</v>
      </c>
      <c r="AW54" s="46">
        <v>0</v>
      </c>
      <c r="AX54" s="46">
        <v>0</v>
      </c>
      <c r="AY54" s="46">
        <v>0</v>
      </c>
      <c r="AZ54" s="46">
        <v>0</v>
      </c>
      <c r="BA54" s="46">
        <v>0</v>
      </c>
      <c r="BB54" s="46">
        <v>0</v>
      </c>
      <c r="BC54" s="46">
        <v>0</v>
      </c>
      <c r="BD54" s="46">
        <v>0</v>
      </c>
      <c r="BE54" s="46">
        <f t="shared" si="1"/>
        <v>0</v>
      </c>
      <c r="BF54" s="46">
        <f t="shared" si="1"/>
        <v>0</v>
      </c>
      <c r="BG54" s="86"/>
      <c r="BH54" s="86" t="s">
        <v>856</v>
      </c>
    </row>
    <row r="55" spans="1:60" s="13" customFormat="1" ht="63.75" x14ac:dyDescent="0.25">
      <c r="A55" s="84" t="s">
        <v>53</v>
      </c>
      <c r="B55" s="84" t="s">
        <v>168</v>
      </c>
      <c r="C55" s="84" t="s">
        <v>339</v>
      </c>
      <c r="D55" s="84" t="s">
        <v>340</v>
      </c>
      <c r="E55" s="84" t="s">
        <v>341</v>
      </c>
      <c r="F55" s="84" t="s">
        <v>342</v>
      </c>
      <c r="G55" s="84" t="s">
        <v>358</v>
      </c>
      <c r="H55" s="84" t="s">
        <v>359</v>
      </c>
      <c r="I55" s="84" t="s">
        <v>131</v>
      </c>
      <c r="J55" s="85">
        <v>80</v>
      </c>
      <c r="K55" s="85">
        <v>1083</v>
      </c>
      <c r="L55" s="155"/>
      <c r="M55" s="87"/>
      <c r="N55" s="1" t="s">
        <v>799</v>
      </c>
      <c r="O55" s="46">
        <v>0</v>
      </c>
      <c r="P55" s="46">
        <v>0</v>
      </c>
      <c r="Q55" s="46">
        <v>0</v>
      </c>
      <c r="R55" s="46">
        <v>0</v>
      </c>
      <c r="S55" s="46">
        <v>0</v>
      </c>
      <c r="T55" s="46">
        <v>0</v>
      </c>
      <c r="U55" s="46">
        <v>0</v>
      </c>
      <c r="V55" s="46">
        <v>0</v>
      </c>
      <c r="W55" s="46">
        <v>0</v>
      </c>
      <c r="X55" s="46">
        <v>0</v>
      </c>
      <c r="Y55" s="46">
        <v>0</v>
      </c>
      <c r="Z55" s="46">
        <v>0</v>
      </c>
      <c r="AA55" s="46">
        <v>0</v>
      </c>
      <c r="AB55" s="46">
        <v>0</v>
      </c>
      <c r="AC55" s="46">
        <v>0</v>
      </c>
      <c r="AD55" s="46">
        <v>0</v>
      </c>
      <c r="AE55" s="46">
        <v>0</v>
      </c>
      <c r="AF55" s="46">
        <v>0</v>
      </c>
      <c r="AG55" s="46">
        <v>0</v>
      </c>
      <c r="AH55" s="46">
        <v>0</v>
      </c>
      <c r="AI55" s="46">
        <v>0</v>
      </c>
      <c r="AJ55" s="46">
        <v>0</v>
      </c>
      <c r="AK55" s="46">
        <v>0</v>
      </c>
      <c r="AL55" s="46">
        <v>0</v>
      </c>
      <c r="AM55" s="46">
        <v>0</v>
      </c>
      <c r="AN55" s="46">
        <v>0</v>
      </c>
      <c r="AO55" s="46">
        <v>0</v>
      </c>
      <c r="AP55" s="46">
        <v>0</v>
      </c>
      <c r="AQ55" s="46">
        <v>0</v>
      </c>
      <c r="AR55" s="46">
        <v>0</v>
      </c>
      <c r="AS55" s="46">
        <v>0</v>
      </c>
      <c r="AT55" s="46">
        <v>0</v>
      </c>
      <c r="AU55" s="46">
        <v>0</v>
      </c>
      <c r="AV55" s="46">
        <v>0</v>
      </c>
      <c r="AW55" s="46">
        <v>0</v>
      </c>
      <c r="AX55" s="46">
        <v>0</v>
      </c>
      <c r="AY55" s="46">
        <v>0</v>
      </c>
      <c r="AZ55" s="46">
        <v>0</v>
      </c>
      <c r="BA55" s="46">
        <v>0</v>
      </c>
      <c r="BB55" s="46">
        <v>0</v>
      </c>
      <c r="BC55" s="46">
        <v>0</v>
      </c>
      <c r="BD55" s="46">
        <v>0</v>
      </c>
      <c r="BE55" s="46">
        <f t="shared" si="1"/>
        <v>0</v>
      </c>
      <c r="BF55" s="46">
        <f t="shared" si="1"/>
        <v>0</v>
      </c>
      <c r="BG55" s="86"/>
      <c r="BH55" s="86" t="s">
        <v>856</v>
      </c>
    </row>
    <row r="56" spans="1:60" s="13" customFormat="1" ht="63.75" x14ac:dyDescent="0.25">
      <c r="A56" s="84" t="s">
        <v>53</v>
      </c>
      <c r="B56" s="84" t="s">
        <v>237</v>
      </c>
      <c r="C56" s="84" t="s">
        <v>339</v>
      </c>
      <c r="D56" s="84" t="s">
        <v>340</v>
      </c>
      <c r="E56" s="84" t="s">
        <v>362</v>
      </c>
      <c r="F56" s="84" t="s">
        <v>363</v>
      </c>
      <c r="G56" s="84" t="s">
        <v>364</v>
      </c>
      <c r="H56" s="84" t="s">
        <v>365</v>
      </c>
      <c r="I56" s="84" t="s">
        <v>65</v>
      </c>
      <c r="J56" s="85">
        <v>1038</v>
      </c>
      <c r="K56" s="85">
        <v>1561</v>
      </c>
      <c r="L56" s="86"/>
      <c r="M56" s="87"/>
      <c r="N56" s="1" t="s">
        <v>799</v>
      </c>
      <c r="O56" s="46">
        <v>0</v>
      </c>
      <c r="P56" s="46">
        <v>0</v>
      </c>
      <c r="Q56" s="46">
        <v>0</v>
      </c>
      <c r="R56" s="46">
        <v>0</v>
      </c>
      <c r="S56" s="46">
        <v>0</v>
      </c>
      <c r="T56" s="46">
        <v>0</v>
      </c>
      <c r="U56" s="46">
        <v>0</v>
      </c>
      <c r="V56" s="46">
        <v>0</v>
      </c>
      <c r="W56" s="46">
        <v>0</v>
      </c>
      <c r="X56" s="46">
        <v>0</v>
      </c>
      <c r="Y56" s="46">
        <v>0</v>
      </c>
      <c r="Z56" s="46">
        <v>0</v>
      </c>
      <c r="AA56" s="46">
        <v>0</v>
      </c>
      <c r="AB56" s="46">
        <v>0</v>
      </c>
      <c r="AC56" s="46">
        <v>0</v>
      </c>
      <c r="AD56" s="46">
        <v>0</v>
      </c>
      <c r="AE56" s="46">
        <v>0</v>
      </c>
      <c r="AF56" s="46">
        <v>0</v>
      </c>
      <c r="AG56" s="46">
        <v>0</v>
      </c>
      <c r="AH56" s="46">
        <v>0</v>
      </c>
      <c r="AI56" s="46">
        <v>0</v>
      </c>
      <c r="AJ56" s="46">
        <v>0</v>
      </c>
      <c r="AK56" s="46">
        <v>0</v>
      </c>
      <c r="AL56" s="46">
        <v>0</v>
      </c>
      <c r="AM56" s="46">
        <v>0</v>
      </c>
      <c r="AN56" s="46">
        <v>0</v>
      </c>
      <c r="AO56" s="46">
        <v>0</v>
      </c>
      <c r="AP56" s="46">
        <v>0</v>
      </c>
      <c r="AQ56" s="46">
        <v>0</v>
      </c>
      <c r="AR56" s="46">
        <v>0</v>
      </c>
      <c r="AS56" s="46">
        <v>0</v>
      </c>
      <c r="AT56" s="46">
        <v>0</v>
      </c>
      <c r="AU56" s="46">
        <v>0</v>
      </c>
      <c r="AV56" s="46">
        <v>0</v>
      </c>
      <c r="AW56" s="46">
        <v>0</v>
      </c>
      <c r="AX56" s="46">
        <v>0</v>
      </c>
      <c r="AY56" s="46">
        <v>0</v>
      </c>
      <c r="AZ56" s="46">
        <v>0</v>
      </c>
      <c r="BA56" s="46">
        <v>0</v>
      </c>
      <c r="BB56" s="46">
        <v>0</v>
      </c>
      <c r="BC56" s="46">
        <v>0</v>
      </c>
      <c r="BD56" s="46">
        <v>0</v>
      </c>
      <c r="BE56" s="46">
        <f t="shared" si="1"/>
        <v>0</v>
      </c>
      <c r="BF56" s="46">
        <f t="shared" si="1"/>
        <v>0</v>
      </c>
      <c r="BG56" s="86"/>
      <c r="BH56" s="86" t="s">
        <v>856</v>
      </c>
    </row>
    <row r="57" spans="1:60" s="13" customFormat="1" ht="72" x14ac:dyDescent="0.25">
      <c r="A57" s="84" t="s">
        <v>53</v>
      </c>
      <c r="B57" s="84" t="s">
        <v>237</v>
      </c>
      <c r="C57" s="84" t="s">
        <v>339</v>
      </c>
      <c r="D57" s="84" t="s">
        <v>340</v>
      </c>
      <c r="E57" s="84" t="s">
        <v>362</v>
      </c>
      <c r="F57" s="84" t="s">
        <v>366</v>
      </c>
      <c r="G57" s="84" t="s">
        <v>367</v>
      </c>
      <c r="H57" s="84" t="s">
        <v>368</v>
      </c>
      <c r="I57" s="84" t="s">
        <v>65</v>
      </c>
      <c r="J57" s="85">
        <v>1</v>
      </c>
      <c r="K57" s="85">
        <v>1</v>
      </c>
      <c r="L57" s="86" t="s">
        <v>941</v>
      </c>
      <c r="M57" s="87">
        <v>2020852500008</v>
      </c>
      <c r="N57" s="1" t="s">
        <v>942</v>
      </c>
      <c r="O57" s="46">
        <v>1</v>
      </c>
      <c r="P57" s="46">
        <v>0</v>
      </c>
      <c r="Q57" s="46">
        <v>1</v>
      </c>
      <c r="R57" s="46">
        <v>0</v>
      </c>
      <c r="S57" s="46">
        <v>1</v>
      </c>
      <c r="T57" s="46">
        <v>0</v>
      </c>
      <c r="U57" s="46">
        <v>1</v>
      </c>
      <c r="V57" s="46">
        <v>0</v>
      </c>
      <c r="W57" s="46">
        <v>1</v>
      </c>
      <c r="X57" s="46">
        <v>0</v>
      </c>
      <c r="Y57" s="46">
        <v>8000000</v>
      </c>
      <c r="Z57" s="46">
        <v>0</v>
      </c>
      <c r="AA57" s="46">
        <v>0</v>
      </c>
      <c r="AB57" s="46">
        <v>0</v>
      </c>
      <c r="AC57" s="46">
        <v>0</v>
      </c>
      <c r="AD57" s="46">
        <v>0</v>
      </c>
      <c r="AE57" s="46">
        <v>0</v>
      </c>
      <c r="AF57" s="46">
        <v>0</v>
      </c>
      <c r="AG57" s="46">
        <v>0</v>
      </c>
      <c r="AH57" s="46">
        <v>0</v>
      </c>
      <c r="AI57" s="46">
        <v>0</v>
      </c>
      <c r="AJ57" s="46">
        <v>0</v>
      </c>
      <c r="AK57" s="46">
        <v>0</v>
      </c>
      <c r="AL57" s="46">
        <v>0</v>
      </c>
      <c r="AM57" s="46">
        <v>0</v>
      </c>
      <c r="AN57" s="46">
        <v>0</v>
      </c>
      <c r="AO57" s="46">
        <v>0</v>
      </c>
      <c r="AP57" s="46">
        <v>0</v>
      </c>
      <c r="AQ57" s="46">
        <v>0</v>
      </c>
      <c r="AR57" s="46">
        <v>0</v>
      </c>
      <c r="AS57" s="46">
        <v>0</v>
      </c>
      <c r="AT57" s="46">
        <v>0</v>
      </c>
      <c r="AU57" s="46">
        <v>0</v>
      </c>
      <c r="AV57" s="46">
        <v>0</v>
      </c>
      <c r="AW57" s="46">
        <v>0</v>
      </c>
      <c r="AX57" s="46">
        <v>0</v>
      </c>
      <c r="AY57" s="46">
        <v>0</v>
      </c>
      <c r="AZ57" s="46">
        <v>0</v>
      </c>
      <c r="BA57" s="46">
        <v>0</v>
      </c>
      <c r="BB57" s="46">
        <v>0</v>
      </c>
      <c r="BC57" s="46">
        <v>0</v>
      </c>
      <c r="BD57" s="46">
        <v>0</v>
      </c>
      <c r="BE57" s="46">
        <f t="shared" si="1"/>
        <v>8000000</v>
      </c>
      <c r="BF57" s="46">
        <f t="shared" si="1"/>
        <v>0</v>
      </c>
      <c r="BG57" s="86"/>
      <c r="BH57" s="86" t="s">
        <v>856</v>
      </c>
    </row>
    <row r="58" spans="1:60" s="13" customFormat="1" ht="108" x14ac:dyDescent="0.25">
      <c r="A58" s="84" t="s">
        <v>53</v>
      </c>
      <c r="B58" s="84" t="s">
        <v>237</v>
      </c>
      <c r="C58" s="84" t="s">
        <v>339</v>
      </c>
      <c r="D58" s="84" t="s">
        <v>340</v>
      </c>
      <c r="E58" s="84" t="s">
        <v>362</v>
      </c>
      <c r="F58" s="84" t="s">
        <v>363</v>
      </c>
      <c r="G58" s="84" t="s">
        <v>369</v>
      </c>
      <c r="H58" s="84" t="s">
        <v>370</v>
      </c>
      <c r="I58" s="84" t="s">
        <v>65</v>
      </c>
      <c r="J58" s="85">
        <v>1000</v>
      </c>
      <c r="K58" s="85">
        <v>715</v>
      </c>
      <c r="L58" s="86" t="s">
        <v>941</v>
      </c>
      <c r="M58" s="87">
        <v>2020852500008</v>
      </c>
      <c r="N58" s="1" t="s">
        <v>943</v>
      </c>
      <c r="O58" s="46">
        <v>150</v>
      </c>
      <c r="P58" s="46">
        <v>0</v>
      </c>
      <c r="Q58" s="46">
        <v>0</v>
      </c>
      <c r="R58" s="46">
        <v>0</v>
      </c>
      <c r="S58" s="46">
        <v>50</v>
      </c>
      <c r="T58" s="46">
        <v>0</v>
      </c>
      <c r="U58" s="46">
        <v>50</v>
      </c>
      <c r="V58" s="46">
        <v>0</v>
      </c>
      <c r="W58" s="46">
        <v>50</v>
      </c>
      <c r="X58" s="46">
        <v>0</v>
      </c>
      <c r="Y58" s="46">
        <v>0</v>
      </c>
      <c r="Z58" s="46">
        <v>0</v>
      </c>
      <c r="AA58" s="46">
        <v>0</v>
      </c>
      <c r="AB58" s="46">
        <v>0</v>
      </c>
      <c r="AC58" s="46">
        <v>0</v>
      </c>
      <c r="AD58" s="46">
        <v>0</v>
      </c>
      <c r="AE58" s="46">
        <v>0</v>
      </c>
      <c r="AF58" s="46">
        <v>0</v>
      </c>
      <c r="AG58" s="46">
        <v>0</v>
      </c>
      <c r="AH58" s="46">
        <v>0</v>
      </c>
      <c r="AI58" s="46">
        <v>0</v>
      </c>
      <c r="AJ58" s="46">
        <v>0</v>
      </c>
      <c r="AK58" s="46">
        <v>0</v>
      </c>
      <c r="AL58" s="46">
        <v>0</v>
      </c>
      <c r="AM58" s="46">
        <v>0</v>
      </c>
      <c r="AN58" s="46">
        <v>0</v>
      </c>
      <c r="AO58" s="46">
        <v>0</v>
      </c>
      <c r="AP58" s="46">
        <v>0</v>
      </c>
      <c r="AQ58" s="46">
        <v>0</v>
      </c>
      <c r="AR58" s="46">
        <v>0</v>
      </c>
      <c r="AS58" s="46">
        <v>0</v>
      </c>
      <c r="AT58" s="46">
        <v>0</v>
      </c>
      <c r="AU58" s="46">
        <v>0</v>
      </c>
      <c r="AV58" s="46">
        <v>0</v>
      </c>
      <c r="AW58" s="46">
        <v>0</v>
      </c>
      <c r="AX58" s="46">
        <v>0</v>
      </c>
      <c r="AY58" s="46">
        <v>0</v>
      </c>
      <c r="AZ58" s="46">
        <v>0</v>
      </c>
      <c r="BA58" s="46">
        <v>0</v>
      </c>
      <c r="BB58" s="46">
        <v>0</v>
      </c>
      <c r="BC58" s="46">
        <v>0</v>
      </c>
      <c r="BD58" s="46">
        <v>0</v>
      </c>
      <c r="BE58" s="46">
        <f t="shared" si="1"/>
        <v>0</v>
      </c>
      <c r="BF58" s="46">
        <f t="shared" si="1"/>
        <v>0</v>
      </c>
      <c r="BG58" s="86"/>
      <c r="BH58" s="86" t="s">
        <v>856</v>
      </c>
    </row>
    <row r="59" spans="1:60" s="13" customFormat="1" ht="102" x14ac:dyDescent="0.25">
      <c r="A59" s="84" t="s">
        <v>53</v>
      </c>
      <c r="B59" s="84" t="s">
        <v>237</v>
      </c>
      <c r="C59" s="84" t="s">
        <v>339</v>
      </c>
      <c r="D59" s="84" t="s">
        <v>340</v>
      </c>
      <c r="E59" s="84" t="s">
        <v>362</v>
      </c>
      <c r="F59" s="84" t="s">
        <v>363</v>
      </c>
      <c r="G59" s="84" t="s">
        <v>371</v>
      </c>
      <c r="H59" s="84" t="s">
        <v>372</v>
      </c>
      <c r="I59" s="84" t="s">
        <v>65</v>
      </c>
      <c r="J59" s="85">
        <v>1000</v>
      </c>
      <c r="K59" s="85">
        <v>1187</v>
      </c>
      <c r="L59" s="86"/>
      <c r="M59" s="87"/>
      <c r="N59" s="1" t="s">
        <v>799</v>
      </c>
      <c r="O59" s="46">
        <v>0</v>
      </c>
      <c r="P59" s="46">
        <v>0</v>
      </c>
      <c r="Q59" s="46">
        <v>0</v>
      </c>
      <c r="R59" s="46">
        <v>0</v>
      </c>
      <c r="S59" s="46">
        <v>0</v>
      </c>
      <c r="T59" s="46">
        <v>0</v>
      </c>
      <c r="U59" s="46">
        <v>0</v>
      </c>
      <c r="V59" s="46">
        <v>0</v>
      </c>
      <c r="W59" s="46">
        <v>0</v>
      </c>
      <c r="X59" s="46">
        <v>0</v>
      </c>
      <c r="Y59" s="46">
        <v>0</v>
      </c>
      <c r="Z59" s="46">
        <v>0</v>
      </c>
      <c r="AA59" s="46">
        <v>0</v>
      </c>
      <c r="AB59" s="46">
        <v>0</v>
      </c>
      <c r="AC59" s="46">
        <v>0</v>
      </c>
      <c r="AD59" s="46">
        <v>0</v>
      </c>
      <c r="AE59" s="46">
        <v>0</v>
      </c>
      <c r="AF59" s="46">
        <v>0</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46">
        <v>0</v>
      </c>
      <c r="BD59" s="46">
        <v>0</v>
      </c>
      <c r="BE59" s="46">
        <f t="shared" si="1"/>
        <v>0</v>
      </c>
      <c r="BF59" s="46">
        <f t="shared" si="1"/>
        <v>0</v>
      </c>
      <c r="BG59" s="86"/>
      <c r="BH59" s="86" t="s">
        <v>856</v>
      </c>
    </row>
    <row r="60" spans="1:60" s="13" customFormat="1" ht="72" x14ac:dyDescent="0.25">
      <c r="A60" s="84" t="s">
        <v>53</v>
      </c>
      <c r="B60" s="84" t="s">
        <v>237</v>
      </c>
      <c r="C60" s="84" t="s">
        <v>339</v>
      </c>
      <c r="D60" s="84" t="s">
        <v>340</v>
      </c>
      <c r="E60" s="84" t="s">
        <v>362</v>
      </c>
      <c r="F60" s="84" t="s">
        <v>363</v>
      </c>
      <c r="G60" s="84" t="s">
        <v>373</v>
      </c>
      <c r="H60" s="84" t="s">
        <v>374</v>
      </c>
      <c r="I60" s="84" t="s">
        <v>65</v>
      </c>
      <c r="J60" s="85">
        <v>1</v>
      </c>
      <c r="K60" s="85">
        <v>1</v>
      </c>
      <c r="L60" s="86" t="s">
        <v>941</v>
      </c>
      <c r="M60" s="87">
        <v>2020852500008</v>
      </c>
      <c r="N60" s="1" t="s">
        <v>944</v>
      </c>
      <c r="O60" s="46">
        <v>1</v>
      </c>
      <c r="P60" s="46">
        <v>0</v>
      </c>
      <c r="Q60" s="46">
        <v>1</v>
      </c>
      <c r="R60" s="46">
        <v>0</v>
      </c>
      <c r="S60" s="46">
        <v>1</v>
      </c>
      <c r="T60" s="46">
        <v>0</v>
      </c>
      <c r="U60" s="46">
        <v>1</v>
      </c>
      <c r="V60" s="46">
        <v>0</v>
      </c>
      <c r="W60" s="46">
        <v>1</v>
      </c>
      <c r="X60" s="46">
        <v>0</v>
      </c>
      <c r="Y60" s="46">
        <v>0</v>
      </c>
      <c r="Z60" s="46">
        <v>0</v>
      </c>
      <c r="AA60" s="46">
        <v>0</v>
      </c>
      <c r="AB60" s="46">
        <v>0</v>
      </c>
      <c r="AC60" s="46">
        <v>0</v>
      </c>
      <c r="AD60" s="46">
        <v>0</v>
      </c>
      <c r="AE60" s="46">
        <v>0</v>
      </c>
      <c r="AF60" s="46">
        <v>0</v>
      </c>
      <c r="AG60" s="46">
        <v>0</v>
      </c>
      <c r="AH60" s="46">
        <v>0</v>
      </c>
      <c r="AI60" s="46">
        <v>0</v>
      </c>
      <c r="AJ60" s="46">
        <v>0</v>
      </c>
      <c r="AK60" s="46">
        <v>0</v>
      </c>
      <c r="AL60" s="46">
        <v>0</v>
      </c>
      <c r="AM60" s="46">
        <v>0</v>
      </c>
      <c r="AN60" s="46">
        <v>0</v>
      </c>
      <c r="AO60" s="46">
        <v>0</v>
      </c>
      <c r="AP60" s="46">
        <v>0</v>
      </c>
      <c r="AQ60" s="46">
        <v>0</v>
      </c>
      <c r="AR60" s="46">
        <v>0</v>
      </c>
      <c r="AS60" s="46">
        <v>0</v>
      </c>
      <c r="AT60" s="46">
        <v>0</v>
      </c>
      <c r="AU60" s="46">
        <v>0</v>
      </c>
      <c r="AV60" s="46">
        <v>0</v>
      </c>
      <c r="AW60" s="46">
        <v>0</v>
      </c>
      <c r="AX60" s="46">
        <v>0</v>
      </c>
      <c r="AY60" s="46">
        <v>0</v>
      </c>
      <c r="AZ60" s="46">
        <v>0</v>
      </c>
      <c r="BA60" s="46">
        <v>0</v>
      </c>
      <c r="BB60" s="46">
        <v>0</v>
      </c>
      <c r="BC60" s="46">
        <v>0</v>
      </c>
      <c r="BD60" s="46">
        <v>0</v>
      </c>
      <c r="BE60" s="46">
        <f t="shared" si="1"/>
        <v>0</v>
      </c>
      <c r="BF60" s="46">
        <f t="shared" si="1"/>
        <v>0</v>
      </c>
      <c r="BG60" s="86"/>
      <c r="BH60" s="86" t="s">
        <v>856</v>
      </c>
    </row>
    <row r="61" spans="1:60" s="13" customFormat="1" ht="72" x14ac:dyDescent="0.25">
      <c r="A61" s="84" t="s">
        <v>53</v>
      </c>
      <c r="B61" s="84" t="s">
        <v>237</v>
      </c>
      <c r="C61" s="84" t="s">
        <v>339</v>
      </c>
      <c r="D61" s="84" t="s">
        <v>340</v>
      </c>
      <c r="E61" s="84" t="s">
        <v>362</v>
      </c>
      <c r="F61" s="84" t="s">
        <v>363</v>
      </c>
      <c r="G61" s="84" t="s">
        <v>375</v>
      </c>
      <c r="H61" s="84" t="s">
        <v>376</v>
      </c>
      <c r="I61" s="84" t="s">
        <v>65</v>
      </c>
      <c r="J61" s="85">
        <v>3</v>
      </c>
      <c r="K61" s="85">
        <v>2</v>
      </c>
      <c r="L61" s="86" t="s">
        <v>941</v>
      </c>
      <c r="M61" s="87">
        <v>2020852500008</v>
      </c>
      <c r="N61" s="1" t="s">
        <v>945</v>
      </c>
      <c r="O61" s="46">
        <v>1</v>
      </c>
      <c r="P61" s="46">
        <v>0</v>
      </c>
      <c r="Q61" s="46">
        <v>0</v>
      </c>
      <c r="R61" s="46">
        <v>0</v>
      </c>
      <c r="S61" s="46">
        <v>1</v>
      </c>
      <c r="T61" s="46">
        <v>0</v>
      </c>
      <c r="U61" s="46">
        <v>0</v>
      </c>
      <c r="V61" s="46">
        <v>0</v>
      </c>
      <c r="W61" s="46">
        <v>0</v>
      </c>
      <c r="X61" s="46">
        <v>0</v>
      </c>
      <c r="Y61" s="46">
        <v>0</v>
      </c>
      <c r="Z61" s="46">
        <v>0</v>
      </c>
      <c r="AA61" s="46">
        <v>0</v>
      </c>
      <c r="AB61" s="46">
        <v>0</v>
      </c>
      <c r="AC61" s="46">
        <v>0</v>
      </c>
      <c r="AD61" s="46">
        <v>0</v>
      </c>
      <c r="AE61" s="46">
        <v>0</v>
      </c>
      <c r="AF61" s="46">
        <v>0</v>
      </c>
      <c r="AG61" s="46">
        <v>0</v>
      </c>
      <c r="AH61" s="46">
        <v>0</v>
      </c>
      <c r="AI61" s="46">
        <v>0</v>
      </c>
      <c r="AJ61" s="46">
        <v>0</v>
      </c>
      <c r="AK61" s="46">
        <v>0</v>
      </c>
      <c r="AL61" s="46">
        <v>0</v>
      </c>
      <c r="AM61" s="46">
        <v>0</v>
      </c>
      <c r="AN61" s="46">
        <v>0</v>
      </c>
      <c r="AO61" s="46">
        <v>0</v>
      </c>
      <c r="AP61" s="46">
        <v>0</v>
      </c>
      <c r="AQ61" s="46">
        <v>0</v>
      </c>
      <c r="AR61" s="46">
        <v>0</v>
      </c>
      <c r="AS61" s="46">
        <v>0</v>
      </c>
      <c r="AT61" s="46">
        <v>0</v>
      </c>
      <c r="AU61" s="46">
        <v>0</v>
      </c>
      <c r="AV61" s="46">
        <v>0</v>
      </c>
      <c r="AW61" s="46">
        <v>0</v>
      </c>
      <c r="AX61" s="46">
        <v>0</v>
      </c>
      <c r="AY61" s="46">
        <v>0</v>
      </c>
      <c r="AZ61" s="46">
        <v>0</v>
      </c>
      <c r="BA61" s="46">
        <v>0</v>
      </c>
      <c r="BB61" s="46">
        <v>0</v>
      </c>
      <c r="BC61" s="46">
        <v>0</v>
      </c>
      <c r="BD61" s="46">
        <v>0</v>
      </c>
      <c r="BE61" s="46">
        <f t="shared" si="1"/>
        <v>0</v>
      </c>
      <c r="BF61" s="46">
        <f t="shared" si="1"/>
        <v>0</v>
      </c>
      <c r="BG61" s="86"/>
      <c r="BH61" s="86" t="s">
        <v>856</v>
      </c>
    </row>
    <row r="62" spans="1:60" s="13" customFormat="1" ht="114.75" x14ac:dyDescent="0.25">
      <c r="A62" s="84" t="s">
        <v>53</v>
      </c>
      <c r="B62" s="84" t="s">
        <v>237</v>
      </c>
      <c r="C62" s="84" t="s">
        <v>339</v>
      </c>
      <c r="D62" s="84" t="s">
        <v>340</v>
      </c>
      <c r="E62" s="84" t="s">
        <v>362</v>
      </c>
      <c r="F62" s="84" t="s">
        <v>363</v>
      </c>
      <c r="G62" s="84" t="s">
        <v>377</v>
      </c>
      <c r="H62" s="84" t="s">
        <v>378</v>
      </c>
      <c r="I62" s="84" t="s">
        <v>65</v>
      </c>
      <c r="J62" s="85">
        <v>3</v>
      </c>
      <c r="K62" s="85">
        <v>3</v>
      </c>
      <c r="L62" s="86" t="s">
        <v>946</v>
      </c>
      <c r="M62" s="87">
        <v>2020852500032</v>
      </c>
      <c r="N62" s="1" t="s">
        <v>947</v>
      </c>
      <c r="O62" s="46">
        <v>3</v>
      </c>
      <c r="P62" s="46">
        <v>0</v>
      </c>
      <c r="Q62" s="46">
        <v>3</v>
      </c>
      <c r="R62" s="46">
        <v>0</v>
      </c>
      <c r="S62" s="46">
        <v>3</v>
      </c>
      <c r="T62" s="46">
        <v>0</v>
      </c>
      <c r="U62" s="46">
        <v>3</v>
      </c>
      <c r="V62" s="46">
        <v>0</v>
      </c>
      <c r="W62" s="46">
        <v>3</v>
      </c>
      <c r="X62" s="46">
        <v>0</v>
      </c>
      <c r="Y62" s="46">
        <v>50000000</v>
      </c>
      <c r="Z62" s="46">
        <v>0</v>
      </c>
      <c r="AA62" s="46">
        <v>0</v>
      </c>
      <c r="AB62" s="46">
        <v>0</v>
      </c>
      <c r="AC62" s="46">
        <v>0</v>
      </c>
      <c r="AD62" s="46">
        <v>0</v>
      </c>
      <c r="AE62" s="46">
        <v>0</v>
      </c>
      <c r="AF62" s="46">
        <v>0</v>
      </c>
      <c r="AG62" s="46">
        <v>0</v>
      </c>
      <c r="AH62" s="46">
        <v>0</v>
      </c>
      <c r="AI62" s="46">
        <v>0</v>
      </c>
      <c r="AJ62" s="46">
        <v>0</v>
      </c>
      <c r="AK62" s="46">
        <v>0</v>
      </c>
      <c r="AL62" s="46">
        <v>0</v>
      </c>
      <c r="AM62" s="46">
        <v>0</v>
      </c>
      <c r="AN62" s="46">
        <v>0</v>
      </c>
      <c r="AO62" s="46">
        <v>0</v>
      </c>
      <c r="AP62" s="46">
        <v>0</v>
      </c>
      <c r="AQ62" s="46">
        <v>0</v>
      </c>
      <c r="AR62" s="46">
        <v>0</v>
      </c>
      <c r="AS62" s="46">
        <v>0</v>
      </c>
      <c r="AT62" s="46">
        <v>0</v>
      </c>
      <c r="AU62" s="46">
        <v>0</v>
      </c>
      <c r="AV62" s="46">
        <v>0</v>
      </c>
      <c r="AW62" s="46">
        <v>0</v>
      </c>
      <c r="AX62" s="46">
        <v>0</v>
      </c>
      <c r="AY62" s="46">
        <v>0</v>
      </c>
      <c r="AZ62" s="46">
        <v>0</v>
      </c>
      <c r="BA62" s="46">
        <v>0</v>
      </c>
      <c r="BB62" s="46">
        <v>0</v>
      </c>
      <c r="BC62" s="46">
        <v>0</v>
      </c>
      <c r="BD62" s="46">
        <v>0</v>
      </c>
      <c r="BE62" s="46">
        <f t="shared" si="1"/>
        <v>50000000</v>
      </c>
      <c r="BF62" s="46">
        <f t="shared" si="1"/>
        <v>0</v>
      </c>
      <c r="BG62" s="86"/>
      <c r="BH62" s="86" t="s">
        <v>856</v>
      </c>
    </row>
    <row r="63" spans="1:60" s="13" customFormat="1" ht="51" x14ac:dyDescent="0.25">
      <c r="A63" s="84" t="s">
        <v>53</v>
      </c>
      <c r="B63" s="84" t="s">
        <v>237</v>
      </c>
      <c r="C63" s="84" t="s">
        <v>339</v>
      </c>
      <c r="D63" s="84" t="s">
        <v>340</v>
      </c>
      <c r="E63" s="84" t="s">
        <v>362</v>
      </c>
      <c r="F63" s="84" t="s">
        <v>363</v>
      </c>
      <c r="G63" s="84" t="s">
        <v>379</v>
      </c>
      <c r="H63" s="84" t="s">
        <v>380</v>
      </c>
      <c r="I63" s="84" t="s">
        <v>65</v>
      </c>
      <c r="J63" s="85">
        <v>3</v>
      </c>
      <c r="K63" s="85">
        <v>5</v>
      </c>
      <c r="L63" s="86"/>
      <c r="M63" s="87"/>
      <c r="N63" s="1" t="s">
        <v>799</v>
      </c>
      <c r="O63" s="46">
        <v>0</v>
      </c>
      <c r="P63" s="46">
        <v>0</v>
      </c>
      <c r="Q63" s="46">
        <v>0</v>
      </c>
      <c r="R63" s="46">
        <v>0</v>
      </c>
      <c r="S63" s="46">
        <v>0</v>
      </c>
      <c r="T63" s="46">
        <v>0</v>
      </c>
      <c r="U63" s="46">
        <v>0</v>
      </c>
      <c r="V63" s="46">
        <v>0</v>
      </c>
      <c r="W63" s="46">
        <v>0</v>
      </c>
      <c r="X63" s="46">
        <v>0</v>
      </c>
      <c r="Y63" s="46">
        <v>0</v>
      </c>
      <c r="Z63" s="46">
        <v>0</v>
      </c>
      <c r="AA63" s="46">
        <v>0</v>
      </c>
      <c r="AB63" s="46">
        <v>0</v>
      </c>
      <c r="AC63" s="46">
        <v>0</v>
      </c>
      <c r="AD63" s="46">
        <v>0</v>
      </c>
      <c r="AE63" s="46">
        <v>0</v>
      </c>
      <c r="AF63" s="46">
        <v>0</v>
      </c>
      <c r="AG63" s="46">
        <v>0</v>
      </c>
      <c r="AH63" s="46">
        <v>0</v>
      </c>
      <c r="AI63" s="46">
        <v>0</v>
      </c>
      <c r="AJ63" s="46">
        <v>0</v>
      </c>
      <c r="AK63" s="46">
        <v>0</v>
      </c>
      <c r="AL63" s="46">
        <v>0</v>
      </c>
      <c r="AM63" s="46">
        <v>0</v>
      </c>
      <c r="AN63" s="46">
        <v>0</v>
      </c>
      <c r="AO63" s="46">
        <v>0</v>
      </c>
      <c r="AP63" s="46">
        <v>0</v>
      </c>
      <c r="AQ63" s="46">
        <v>0</v>
      </c>
      <c r="AR63" s="46">
        <v>0</v>
      </c>
      <c r="AS63" s="46">
        <v>0</v>
      </c>
      <c r="AT63" s="46">
        <v>0</v>
      </c>
      <c r="AU63" s="46">
        <v>0</v>
      </c>
      <c r="AV63" s="46">
        <v>0</v>
      </c>
      <c r="AW63" s="46">
        <v>0</v>
      </c>
      <c r="AX63" s="46">
        <v>0</v>
      </c>
      <c r="AY63" s="46">
        <v>0</v>
      </c>
      <c r="AZ63" s="46">
        <v>0</v>
      </c>
      <c r="BA63" s="46">
        <v>0</v>
      </c>
      <c r="BB63" s="46">
        <v>0</v>
      </c>
      <c r="BC63" s="46">
        <v>0</v>
      </c>
      <c r="BD63" s="46">
        <v>0</v>
      </c>
      <c r="BE63" s="46">
        <f t="shared" si="1"/>
        <v>0</v>
      </c>
      <c r="BF63" s="46">
        <f t="shared" si="1"/>
        <v>0</v>
      </c>
      <c r="BG63" s="86"/>
      <c r="BH63" s="86" t="s">
        <v>856</v>
      </c>
    </row>
    <row r="64" spans="1:60" s="13" customFormat="1" ht="72" x14ac:dyDescent="0.25">
      <c r="A64" s="84" t="s">
        <v>53</v>
      </c>
      <c r="B64" s="84" t="s">
        <v>237</v>
      </c>
      <c r="C64" s="84" t="s">
        <v>339</v>
      </c>
      <c r="D64" s="84" t="s">
        <v>340</v>
      </c>
      <c r="E64" s="84" t="s">
        <v>384</v>
      </c>
      <c r="F64" s="84" t="s">
        <v>385</v>
      </c>
      <c r="G64" s="84" t="s">
        <v>386</v>
      </c>
      <c r="H64" s="84" t="s">
        <v>387</v>
      </c>
      <c r="I64" s="84" t="s">
        <v>65</v>
      </c>
      <c r="J64" s="85">
        <v>1</v>
      </c>
      <c r="K64" s="85">
        <v>0</v>
      </c>
      <c r="L64" s="86" t="s">
        <v>948</v>
      </c>
      <c r="M64" s="87">
        <v>2021852500007</v>
      </c>
      <c r="N64" s="1" t="s">
        <v>949</v>
      </c>
      <c r="O64" s="46">
        <v>1</v>
      </c>
      <c r="P64" s="46">
        <v>0</v>
      </c>
      <c r="Q64" s="46">
        <v>0</v>
      </c>
      <c r="R64" s="46">
        <v>0</v>
      </c>
      <c r="S64" s="46">
        <v>0</v>
      </c>
      <c r="T64" s="46">
        <v>0</v>
      </c>
      <c r="U64" s="46">
        <v>0</v>
      </c>
      <c r="V64" s="46">
        <v>0</v>
      </c>
      <c r="W64" s="46">
        <v>1</v>
      </c>
      <c r="X64" s="46">
        <v>0</v>
      </c>
      <c r="Y64" s="46">
        <v>0</v>
      </c>
      <c r="Z64" s="46">
        <v>0</v>
      </c>
      <c r="AA64" s="46">
        <v>0</v>
      </c>
      <c r="AB64" s="46">
        <v>0</v>
      </c>
      <c r="AC64" s="46">
        <v>0</v>
      </c>
      <c r="AD64" s="46">
        <v>0</v>
      </c>
      <c r="AE64" s="46">
        <v>0</v>
      </c>
      <c r="AF64" s="46">
        <v>0</v>
      </c>
      <c r="AG64" s="46">
        <v>0</v>
      </c>
      <c r="AH64" s="46">
        <v>0</v>
      </c>
      <c r="AI64" s="46">
        <v>0</v>
      </c>
      <c r="AJ64" s="46">
        <v>0</v>
      </c>
      <c r="AK64" s="46">
        <v>0</v>
      </c>
      <c r="AL64" s="46">
        <v>0</v>
      </c>
      <c r="AM64" s="46">
        <v>0</v>
      </c>
      <c r="AN64" s="46">
        <v>0</v>
      </c>
      <c r="AO64" s="46">
        <v>0</v>
      </c>
      <c r="AP64" s="46">
        <v>0</v>
      </c>
      <c r="AQ64" s="46">
        <v>0</v>
      </c>
      <c r="AR64" s="46">
        <v>0</v>
      </c>
      <c r="AS64" s="46">
        <v>0</v>
      </c>
      <c r="AT64" s="46">
        <v>0</v>
      </c>
      <c r="AU64" s="46">
        <v>0</v>
      </c>
      <c r="AV64" s="46">
        <v>0</v>
      </c>
      <c r="AW64" s="46">
        <v>0</v>
      </c>
      <c r="AX64" s="46">
        <v>0</v>
      </c>
      <c r="AY64" s="46">
        <v>0</v>
      </c>
      <c r="AZ64" s="46">
        <v>0</v>
      </c>
      <c r="BA64" s="46">
        <v>0</v>
      </c>
      <c r="BB64" s="46">
        <v>0</v>
      </c>
      <c r="BC64" s="46">
        <v>0</v>
      </c>
      <c r="BD64" s="46">
        <v>0</v>
      </c>
      <c r="BE64" s="46">
        <f t="shared" si="1"/>
        <v>0</v>
      </c>
      <c r="BF64" s="46">
        <f t="shared" si="1"/>
        <v>0</v>
      </c>
      <c r="BG64" s="86"/>
      <c r="BH64" s="86" t="s">
        <v>856</v>
      </c>
    </row>
    <row r="65" spans="1:60" s="13" customFormat="1" ht="72" x14ac:dyDescent="0.25">
      <c r="A65" s="84" t="s">
        <v>53</v>
      </c>
      <c r="B65" s="84" t="s">
        <v>237</v>
      </c>
      <c r="C65" s="84" t="s">
        <v>339</v>
      </c>
      <c r="D65" s="84" t="s">
        <v>340</v>
      </c>
      <c r="E65" s="84" t="s">
        <v>384</v>
      </c>
      <c r="F65" s="84" t="s">
        <v>385</v>
      </c>
      <c r="G65" s="84" t="s">
        <v>388</v>
      </c>
      <c r="H65" s="84" t="s">
        <v>389</v>
      </c>
      <c r="I65" s="84" t="s">
        <v>65</v>
      </c>
      <c r="J65" s="85">
        <v>2</v>
      </c>
      <c r="K65" s="85">
        <v>3</v>
      </c>
      <c r="L65" s="86" t="s">
        <v>948</v>
      </c>
      <c r="M65" s="87">
        <v>2021852500007</v>
      </c>
      <c r="N65" s="1" t="s">
        <v>950</v>
      </c>
      <c r="O65" s="46">
        <v>1</v>
      </c>
      <c r="P65" s="46">
        <v>0</v>
      </c>
      <c r="Q65" s="46">
        <v>1</v>
      </c>
      <c r="R65" s="46">
        <v>0</v>
      </c>
      <c r="S65" s="46">
        <v>1</v>
      </c>
      <c r="T65" s="46">
        <v>0</v>
      </c>
      <c r="U65" s="46">
        <v>1</v>
      </c>
      <c r="V65" s="46">
        <v>0</v>
      </c>
      <c r="W65" s="46">
        <v>1</v>
      </c>
      <c r="X65" s="46">
        <v>0</v>
      </c>
      <c r="Y65" s="46">
        <v>8000000</v>
      </c>
      <c r="Z65" s="46">
        <v>0</v>
      </c>
      <c r="AA65" s="46">
        <v>0</v>
      </c>
      <c r="AB65" s="46">
        <v>0</v>
      </c>
      <c r="AC65" s="46">
        <v>0</v>
      </c>
      <c r="AD65" s="46">
        <v>0</v>
      </c>
      <c r="AE65" s="46">
        <v>0</v>
      </c>
      <c r="AF65" s="46">
        <v>0</v>
      </c>
      <c r="AG65" s="46">
        <v>0</v>
      </c>
      <c r="AH65" s="46">
        <v>0</v>
      </c>
      <c r="AI65" s="46">
        <v>0</v>
      </c>
      <c r="AJ65" s="46">
        <v>0</v>
      </c>
      <c r="AK65" s="46">
        <v>0</v>
      </c>
      <c r="AL65" s="46">
        <v>0</v>
      </c>
      <c r="AM65" s="46">
        <v>0</v>
      </c>
      <c r="AN65" s="46">
        <v>0</v>
      </c>
      <c r="AO65" s="46">
        <v>0</v>
      </c>
      <c r="AP65" s="46">
        <v>0</v>
      </c>
      <c r="AQ65" s="46">
        <v>0</v>
      </c>
      <c r="AR65" s="46">
        <v>0</v>
      </c>
      <c r="AS65" s="46">
        <v>0</v>
      </c>
      <c r="AT65" s="46">
        <v>0</v>
      </c>
      <c r="AU65" s="46">
        <v>0</v>
      </c>
      <c r="AV65" s="46">
        <v>0</v>
      </c>
      <c r="AW65" s="46">
        <v>0</v>
      </c>
      <c r="AX65" s="46">
        <v>0</v>
      </c>
      <c r="AY65" s="46">
        <v>0</v>
      </c>
      <c r="AZ65" s="46">
        <v>0</v>
      </c>
      <c r="BA65" s="46">
        <v>0</v>
      </c>
      <c r="BB65" s="46">
        <v>0</v>
      </c>
      <c r="BC65" s="46">
        <v>0</v>
      </c>
      <c r="BD65" s="46">
        <v>0</v>
      </c>
      <c r="BE65" s="46">
        <f t="shared" si="1"/>
        <v>8000000</v>
      </c>
      <c r="BF65" s="46">
        <f t="shared" si="1"/>
        <v>0</v>
      </c>
      <c r="BG65" s="86"/>
      <c r="BH65" s="86" t="s">
        <v>856</v>
      </c>
    </row>
    <row r="66" spans="1:60" s="13" customFormat="1" ht="89.25" x14ac:dyDescent="0.25">
      <c r="A66" s="84" t="s">
        <v>53</v>
      </c>
      <c r="B66" s="84" t="s">
        <v>237</v>
      </c>
      <c r="C66" s="84" t="s">
        <v>339</v>
      </c>
      <c r="D66" s="84" t="s">
        <v>340</v>
      </c>
      <c r="E66" s="84" t="s">
        <v>384</v>
      </c>
      <c r="F66" s="84" t="s">
        <v>385</v>
      </c>
      <c r="G66" s="84" t="s">
        <v>390</v>
      </c>
      <c r="H66" s="84" t="s">
        <v>391</v>
      </c>
      <c r="I66" s="84" t="s">
        <v>65</v>
      </c>
      <c r="J66" s="85">
        <v>100</v>
      </c>
      <c r="K66" s="85">
        <v>59</v>
      </c>
      <c r="L66" s="86" t="s">
        <v>948</v>
      </c>
      <c r="M66" s="87">
        <v>2021852500007</v>
      </c>
      <c r="N66" s="1" t="s">
        <v>951</v>
      </c>
      <c r="O66" s="46">
        <v>41</v>
      </c>
      <c r="P66" s="46">
        <v>0</v>
      </c>
      <c r="Q66" s="46">
        <v>0</v>
      </c>
      <c r="R66" s="46">
        <v>0</v>
      </c>
      <c r="S66" s="46">
        <v>41</v>
      </c>
      <c r="T66" s="46">
        <v>0</v>
      </c>
      <c r="U66" s="46">
        <v>0</v>
      </c>
      <c r="V66" s="46">
        <v>0</v>
      </c>
      <c r="W66" s="46">
        <v>0</v>
      </c>
      <c r="X66" s="46">
        <v>0</v>
      </c>
      <c r="Y66" s="46">
        <v>0</v>
      </c>
      <c r="Z66" s="46">
        <v>0</v>
      </c>
      <c r="AA66" s="46">
        <v>0</v>
      </c>
      <c r="AB66" s="46">
        <v>0</v>
      </c>
      <c r="AC66" s="46">
        <v>0</v>
      </c>
      <c r="AD66" s="46">
        <v>0</v>
      </c>
      <c r="AE66" s="46">
        <v>0</v>
      </c>
      <c r="AF66" s="46">
        <v>0</v>
      </c>
      <c r="AG66" s="46">
        <v>0</v>
      </c>
      <c r="AH66" s="46">
        <v>0</v>
      </c>
      <c r="AI66" s="46">
        <v>0</v>
      </c>
      <c r="AJ66" s="46">
        <v>0</v>
      </c>
      <c r="AK66" s="46">
        <v>0</v>
      </c>
      <c r="AL66" s="46">
        <v>0</v>
      </c>
      <c r="AM66" s="46">
        <v>0</v>
      </c>
      <c r="AN66" s="46">
        <v>0</v>
      </c>
      <c r="AO66" s="46">
        <v>0</v>
      </c>
      <c r="AP66" s="46">
        <v>0</v>
      </c>
      <c r="AQ66" s="46">
        <v>0</v>
      </c>
      <c r="AR66" s="46">
        <v>0</v>
      </c>
      <c r="AS66" s="46">
        <v>0</v>
      </c>
      <c r="AT66" s="46">
        <v>0</v>
      </c>
      <c r="AU66" s="46">
        <v>0</v>
      </c>
      <c r="AV66" s="46">
        <v>0</v>
      </c>
      <c r="AW66" s="46">
        <v>0</v>
      </c>
      <c r="AX66" s="46">
        <v>0</v>
      </c>
      <c r="AY66" s="46">
        <v>0</v>
      </c>
      <c r="AZ66" s="46">
        <v>0</v>
      </c>
      <c r="BA66" s="46">
        <v>0</v>
      </c>
      <c r="BB66" s="46">
        <v>0</v>
      </c>
      <c r="BC66" s="46">
        <v>0</v>
      </c>
      <c r="BD66" s="46">
        <v>0</v>
      </c>
      <c r="BE66" s="46">
        <f t="shared" si="1"/>
        <v>0</v>
      </c>
      <c r="BF66" s="46">
        <f t="shared" si="1"/>
        <v>0</v>
      </c>
      <c r="BG66" s="86"/>
      <c r="BH66" s="86" t="s">
        <v>856</v>
      </c>
    </row>
    <row r="67" spans="1:60" s="13" customFormat="1" ht="38.25" x14ac:dyDescent="0.25">
      <c r="A67" s="84" t="s">
        <v>53</v>
      </c>
      <c r="B67" s="84" t="s">
        <v>237</v>
      </c>
      <c r="C67" s="84" t="s">
        <v>339</v>
      </c>
      <c r="D67" s="84" t="s">
        <v>340</v>
      </c>
      <c r="E67" s="84" t="s">
        <v>384</v>
      </c>
      <c r="F67" s="84" t="s">
        <v>385</v>
      </c>
      <c r="G67" s="84" t="s">
        <v>392</v>
      </c>
      <c r="H67" s="84" t="s">
        <v>393</v>
      </c>
      <c r="I67" s="84" t="s">
        <v>65</v>
      </c>
      <c r="J67" s="85">
        <v>4</v>
      </c>
      <c r="K67" s="85">
        <v>28</v>
      </c>
      <c r="L67" s="86"/>
      <c r="M67" s="87"/>
      <c r="N67" s="1" t="s">
        <v>799</v>
      </c>
      <c r="O67" s="46">
        <v>0</v>
      </c>
      <c r="P67" s="46">
        <v>0</v>
      </c>
      <c r="Q67" s="46">
        <v>0</v>
      </c>
      <c r="R67" s="46">
        <v>0</v>
      </c>
      <c r="S67" s="46">
        <v>0</v>
      </c>
      <c r="T67" s="46">
        <v>0</v>
      </c>
      <c r="U67" s="46">
        <v>0</v>
      </c>
      <c r="V67" s="46">
        <v>0</v>
      </c>
      <c r="W67" s="46">
        <v>0</v>
      </c>
      <c r="X67" s="46">
        <v>0</v>
      </c>
      <c r="Y67" s="46">
        <v>0</v>
      </c>
      <c r="Z67" s="46">
        <v>0</v>
      </c>
      <c r="AA67" s="46">
        <v>0</v>
      </c>
      <c r="AB67" s="46">
        <v>0</v>
      </c>
      <c r="AC67" s="46">
        <v>0</v>
      </c>
      <c r="AD67" s="46">
        <v>0</v>
      </c>
      <c r="AE67" s="46">
        <v>0</v>
      </c>
      <c r="AF67" s="46">
        <v>0</v>
      </c>
      <c r="AG67" s="46">
        <v>0</v>
      </c>
      <c r="AH67" s="46">
        <v>0</v>
      </c>
      <c r="AI67" s="46">
        <v>0</v>
      </c>
      <c r="AJ67" s="46">
        <v>0</v>
      </c>
      <c r="AK67" s="46">
        <v>0</v>
      </c>
      <c r="AL67" s="46">
        <v>0</v>
      </c>
      <c r="AM67" s="46">
        <v>0</v>
      </c>
      <c r="AN67" s="46">
        <v>0</v>
      </c>
      <c r="AO67" s="46">
        <v>0</v>
      </c>
      <c r="AP67" s="46">
        <v>0</v>
      </c>
      <c r="AQ67" s="46">
        <v>0</v>
      </c>
      <c r="AR67" s="46">
        <v>0</v>
      </c>
      <c r="AS67" s="46">
        <v>0</v>
      </c>
      <c r="AT67" s="46">
        <v>0</v>
      </c>
      <c r="AU67" s="46">
        <v>0</v>
      </c>
      <c r="AV67" s="46">
        <v>0</v>
      </c>
      <c r="AW67" s="46">
        <v>0</v>
      </c>
      <c r="AX67" s="46">
        <v>0</v>
      </c>
      <c r="AY67" s="46">
        <v>0</v>
      </c>
      <c r="AZ67" s="46">
        <v>0</v>
      </c>
      <c r="BA67" s="46">
        <v>0</v>
      </c>
      <c r="BB67" s="46">
        <v>0</v>
      </c>
      <c r="BC67" s="46">
        <v>0</v>
      </c>
      <c r="BD67" s="46">
        <v>0</v>
      </c>
      <c r="BE67" s="46">
        <f t="shared" si="1"/>
        <v>0</v>
      </c>
      <c r="BF67" s="46">
        <f t="shared" si="1"/>
        <v>0</v>
      </c>
      <c r="BG67" s="86"/>
      <c r="BH67" s="86" t="s">
        <v>856</v>
      </c>
    </row>
    <row r="68" spans="1:60" s="13" customFormat="1" ht="76.5" x14ac:dyDescent="0.25">
      <c r="A68" s="84" t="s">
        <v>53</v>
      </c>
      <c r="B68" s="84" t="s">
        <v>237</v>
      </c>
      <c r="C68" s="84" t="s">
        <v>339</v>
      </c>
      <c r="D68" s="84" t="s">
        <v>340</v>
      </c>
      <c r="E68" s="84" t="s">
        <v>384</v>
      </c>
      <c r="F68" s="84" t="s">
        <v>385</v>
      </c>
      <c r="G68" s="84" t="s">
        <v>396</v>
      </c>
      <c r="H68" s="84" t="s">
        <v>397</v>
      </c>
      <c r="I68" s="84" t="s">
        <v>65</v>
      </c>
      <c r="J68" s="85">
        <v>2</v>
      </c>
      <c r="K68" s="85">
        <v>3</v>
      </c>
      <c r="L68" s="86"/>
      <c r="M68" s="87"/>
      <c r="N68" s="1" t="s">
        <v>799</v>
      </c>
      <c r="O68" s="46">
        <v>0</v>
      </c>
      <c r="P68" s="46">
        <v>0</v>
      </c>
      <c r="Q68" s="46">
        <v>0</v>
      </c>
      <c r="R68" s="46">
        <v>0</v>
      </c>
      <c r="S68" s="46">
        <v>0</v>
      </c>
      <c r="T68" s="46">
        <v>0</v>
      </c>
      <c r="U68" s="46">
        <v>0</v>
      </c>
      <c r="V68" s="46">
        <v>0</v>
      </c>
      <c r="W68" s="46">
        <v>0</v>
      </c>
      <c r="X68" s="46">
        <v>0</v>
      </c>
      <c r="Y68" s="46">
        <v>0</v>
      </c>
      <c r="Z68" s="46">
        <v>0</v>
      </c>
      <c r="AA68" s="46">
        <v>0</v>
      </c>
      <c r="AB68" s="46">
        <v>0</v>
      </c>
      <c r="AC68" s="46">
        <v>0</v>
      </c>
      <c r="AD68" s="46">
        <v>0</v>
      </c>
      <c r="AE68" s="46">
        <v>0</v>
      </c>
      <c r="AF68" s="46">
        <v>0</v>
      </c>
      <c r="AG68" s="46">
        <v>0</v>
      </c>
      <c r="AH68" s="46">
        <v>0</v>
      </c>
      <c r="AI68" s="46">
        <v>0</v>
      </c>
      <c r="AJ68" s="46">
        <v>0</v>
      </c>
      <c r="AK68" s="46">
        <v>0</v>
      </c>
      <c r="AL68" s="46">
        <v>0</v>
      </c>
      <c r="AM68" s="46">
        <v>0</v>
      </c>
      <c r="AN68" s="46">
        <v>0</v>
      </c>
      <c r="AO68" s="46">
        <v>0</v>
      </c>
      <c r="AP68" s="46">
        <v>0</v>
      </c>
      <c r="AQ68" s="46">
        <v>0</v>
      </c>
      <c r="AR68" s="46">
        <v>0</v>
      </c>
      <c r="AS68" s="46">
        <v>0</v>
      </c>
      <c r="AT68" s="46">
        <v>0</v>
      </c>
      <c r="AU68" s="46">
        <v>0</v>
      </c>
      <c r="AV68" s="46">
        <v>0</v>
      </c>
      <c r="AW68" s="46">
        <v>0</v>
      </c>
      <c r="AX68" s="46">
        <v>0</v>
      </c>
      <c r="AY68" s="46">
        <v>0</v>
      </c>
      <c r="AZ68" s="46">
        <v>0</v>
      </c>
      <c r="BA68" s="46">
        <v>0</v>
      </c>
      <c r="BB68" s="46">
        <v>0</v>
      </c>
      <c r="BC68" s="46">
        <v>0</v>
      </c>
      <c r="BD68" s="46">
        <v>0</v>
      </c>
      <c r="BE68" s="46">
        <f t="shared" si="1"/>
        <v>0</v>
      </c>
      <c r="BF68" s="46">
        <f t="shared" si="1"/>
        <v>0</v>
      </c>
      <c r="BG68" s="86"/>
      <c r="BH68" s="86" t="s">
        <v>856</v>
      </c>
    </row>
    <row r="69" spans="1:60" s="13" customFormat="1" ht="72.75" customHeight="1" x14ac:dyDescent="0.25">
      <c r="A69" s="84" t="s">
        <v>53</v>
      </c>
      <c r="B69" s="84" t="s">
        <v>237</v>
      </c>
      <c r="C69" s="84" t="s">
        <v>339</v>
      </c>
      <c r="D69" s="84" t="s">
        <v>340</v>
      </c>
      <c r="E69" s="84" t="s">
        <v>398</v>
      </c>
      <c r="F69" s="84" t="s">
        <v>399</v>
      </c>
      <c r="G69" s="84" t="s">
        <v>400</v>
      </c>
      <c r="H69" s="84" t="s">
        <v>401</v>
      </c>
      <c r="I69" s="84" t="s">
        <v>65</v>
      </c>
      <c r="J69" s="85">
        <v>1</v>
      </c>
      <c r="K69" s="85">
        <v>0</v>
      </c>
      <c r="L69" s="86" t="s">
        <v>952</v>
      </c>
      <c r="M69" s="87">
        <v>2021852500008</v>
      </c>
      <c r="N69" s="1" t="s">
        <v>937</v>
      </c>
      <c r="O69" s="46">
        <v>1</v>
      </c>
      <c r="P69" s="46">
        <v>0</v>
      </c>
      <c r="Q69" s="46">
        <v>0</v>
      </c>
      <c r="R69" s="46">
        <v>0</v>
      </c>
      <c r="S69" s="46">
        <v>1</v>
      </c>
      <c r="T69" s="46">
        <v>0</v>
      </c>
      <c r="U69" s="46">
        <v>0</v>
      </c>
      <c r="V69" s="46">
        <v>0</v>
      </c>
      <c r="W69" s="46">
        <v>0</v>
      </c>
      <c r="X69" s="46">
        <v>0</v>
      </c>
      <c r="Y69" s="46">
        <v>0</v>
      </c>
      <c r="Z69" s="46">
        <v>0</v>
      </c>
      <c r="AA69" s="46">
        <v>0</v>
      </c>
      <c r="AB69" s="46">
        <v>0</v>
      </c>
      <c r="AC69" s="46">
        <v>0</v>
      </c>
      <c r="AD69" s="46">
        <v>0</v>
      </c>
      <c r="AE69" s="46">
        <v>0</v>
      </c>
      <c r="AF69" s="46">
        <v>0</v>
      </c>
      <c r="AG69" s="46">
        <v>0</v>
      </c>
      <c r="AH69" s="46">
        <v>0</v>
      </c>
      <c r="AI69" s="46">
        <v>0</v>
      </c>
      <c r="AJ69" s="46">
        <v>0</v>
      </c>
      <c r="AK69" s="46">
        <v>0</v>
      </c>
      <c r="AL69" s="46">
        <v>0</v>
      </c>
      <c r="AM69" s="46">
        <v>0</v>
      </c>
      <c r="AN69" s="46">
        <v>0</v>
      </c>
      <c r="AO69" s="46">
        <v>0</v>
      </c>
      <c r="AP69" s="46">
        <v>0</v>
      </c>
      <c r="AQ69" s="46">
        <v>0</v>
      </c>
      <c r="AR69" s="46">
        <v>0</v>
      </c>
      <c r="AS69" s="46">
        <v>0</v>
      </c>
      <c r="AT69" s="46">
        <v>0</v>
      </c>
      <c r="AU69" s="46">
        <v>0</v>
      </c>
      <c r="AV69" s="46">
        <v>0</v>
      </c>
      <c r="AW69" s="46">
        <v>0</v>
      </c>
      <c r="AX69" s="46">
        <v>0</v>
      </c>
      <c r="AY69" s="46">
        <v>0</v>
      </c>
      <c r="AZ69" s="46">
        <v>0</v>
      </c>
      <c r="BA69" s="46">
        <v>0</v>
      </c>
      <c r="BB69" s="46">
        <v>0</v>
      </c>
      <c r="BC69" s="46">
        <v>0</v>
      </c>
      <c r="BD69" s="46">
        <v>0</v>
      </c>
      <c r="BE69" s="46">
        <f t="shared" si="1"/>
        <v>0</v>
      </c>
      <c r="BF69" s="46">
        <f t="shared" si="1"/>
        <v>0</v>
      </c>
      <c r="BG69" s="86"/>
      <c r="BH69" s="86" t="s">
        <v>856</v>
      </c>
    </row>
    <row r="70" spans="1:60" s="13" customFormat="1" ht="72" x14ac:dyDescent="0.25">
      <c r="A70" s="84" t="s">
        <v>53</v>
      </c>
      <c r="B70" s="84" t="s">
        <v>237</v>
      </c>
      <c r="C70" s="84" t="s">
        <v>339</v>
      </c>
      <c r="D70" s="84" t="s">
        <v>340</v>
      </c>
      <c r="E70" s="84" t="s">
        <v>398</v>
      </c>
      <c r="F70" s="84" t="s">
        <v>399</v>
      </c>
      <c r="G70" s="84" t="s">
        <v>402</v>
      </c>
      <c r="H70" s="84" t="s">
        <v>403</v>
      </c>
      <c r="I70" s="84" t="s">
        <v>65</v>
      </c>
      <c r="J70" s="85">
        <v>100</v>
      </c>
      <c r="K70" s="85">
        <v>0</v>
      </c>
      <c r="L70" s="86" t="s">
        <v>952</v>
      </c>
      <c r="M70" s="87">
        <v>2021852500008</v>
      </c>
      <c r="N70" s="1" t="s">
        <v>953</v>
      </c>
      <c r="O70" s="46">
        <v>100</v>
      </c>
      <c r="P70" s="46">
        <v>0</v>
      </c>
      <c r="Q70" s="46">
        <v>0</v>
      </c>
      <c r="R70" s="46">
        <v>0</v>
      </c>
      <c r="S70" s="46">
        <v>0</v>
      </c>
      <c r="T70" s="46">
        <v>0</v>
      </c>
      <c r="U70" s="46">
        <v>100</v>
      </c>
      <c r="V70" s="46">
        <v>0</v>
      </c>
      <c r="W70" s="46">
        <v>0</v>
      </c>
      <c r="X70" s="46">
        <v>0</v>
      </c>
      <c r="Y70" s="46">
        <v>0</v>
      </c>
      <c r="Z70" s="46">
        <v>0</v>
      </c>
      <c r="AA70" s="46">
        <v>0</v>
      </c>
      <c r="AB70" s="46">
        <v>0</v>
      </c>
      <c r="AC70" s="46">
        <v>0</v>
      </c>
      <c r="AD70" s="46">
        <v>0</v>
      </c>
      <c r="AE70" s="46">
        <v>0</v>
      </c>
      <c r="AF70" s="46">
        <v>0</v>
      </c>
      <c r="AG70" s="46">
        <v>0</v>
      </c>
      <c r="AH70" s="46">
        <v>0</v>
      </c>
      <c r="AI70" s="46">
        <v>0</v>
      </c>
      <c r="AJ70" s="46">
        <v>0</v>
      </c>
      <c r="AK70" s="46">
        <v>0</v>
      </c>
      <c r="AL70" s="46">
        <v>0</v>
      </c>
      <c r="AM70" s="46">
        <v>0</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46">
        <v>0</v>
      </c>
      <c r="BD70" s="46">
        <v>0</v>
      </c>
      <c r="BE70" s="46">
        <f t="shared" si="1"/>
        <v>0</v>
      </c>
      <c r="BF70" s="46">
        <f t="shared" si="1"/>
        <v>0</v>
      </c>
      <c r="BG70" s="86"/>
      <c r="BH70" s="86" t="s">
        <v>856</v>
      </c>
    </row>
    <row r="71" spans="1:60" s="13" customFormat="1" ht="127.5" x14ac:dyDescent="0.25">
      <c r="A71" s="84" t="s">
        <v>53</v>
      </c>
      <c r="B71" s="84" t="s">
        <v>237</v>
      </c>
      <c r="C71" s="84" t="s">
        <v>339</v>
      </c>
      <c r="D71" s="84" t="s">
        <v>340</v>
      </c>
      <c r="E71" s="84" t="s">
        <v>398</v>
      </c>
      <c r="F71" s="84" t="s">
        <v>399</v>
      </c>
      <c r="G71" s="84" t="s">
        <v>404</v>
      </c>
      <c r="H71" s="84" t="s">
        <v>405</v>
      </c>
      <c r="I71" s="84" t="s">
        <v>65</v>
      </c>
      <c r="J71" s="85">
        <v>500</v>
      </c>
      <c r="K71" s="85">
        <v>2313</v>
      </c>
      <c r="L71" s="86"/>
      <c r="M71" s="87"/>
      <c r="N71" s="1" t="s">
        <v>799</v>
      </c>
      <c r="O71" s="46">
        <v>0</v>
      </c>
      <c r="P71" s="46">
        <v>0</v>
      </c>
      <c r="Q71" s="46">
        <v>0</v>
      </c>
      <c r="R71" s="46">
        <v>0</v>
      </c>
      <c r="S71" s="46">
        <v>0</v>
      </c>
      <c r="T71" s="46">
        <v>0</v>
      </c>
      <c r="U71" s="46">
        <v>0</v>
      </c>
      <c r="V71" s="46">
        <v>0</v>
      </c>
      <c r="W71" s="46">
        <v>0</v>
      </c>
      <c r="X71" s="46">
        <v>0</v>
      </c>
      <c r="Y71" s="46">
        <v>0</v>
      </c>
      <c r="Z71" s="46">
        <v>0</v>
      </c>
      <c r="AA71" s="46">
        <v>20000000</v>
      </c>
      <c r="AB71" s="46">
        <v>0</v>
      </c>
      <c r="AC71" s="46">
        <v>0</v>
      </c>
      <c r="AD71" s="46">
        <v>0</v>
      </c>
      <c r="AE71" s="46">
        <v>0</v>
      </c>
      <c r="AF71" s="46">
        <v>0</v>
      </c>
      <c r="AG71" s="46">
        <v>0</v>
      </c>
      <c r="AH71" s="46">
        <v>0</v>
      </c>
      <c r="AI71" s="46">
        <v>0</v>
      </c>
      <c r="AJ71" s="46">
        <v>0</v>
      </c>
      <c r="AK71" s="46">
        <v>0</v>
      </c>
      <c r="AL71" s="46">
        <v>0</v>
      </c>
      <c r="AM71" s="46">
        <v>0</v>
      </c>
      <c r="AN71" s="46">
        <v>0</v>
      </c>
      <c r="AO71" s="46">
        <v>0</v>
      </c>
      <c r="AP71" s="46">
        <v>0</v>
      </c>
      <c r="AQ71" s="46">
        <v>0</v>
      </c>
      <c r="AR71" s="46">
        <v>0</v>
      </c>
      <c r="AS71" s="46">
        <v>0</v>
      </c>
      <c r="AT71" s="46">
        <v>0</v>
      </c>
      <c r="AU71" s="46">
        <v>0</v>
      </c>
      <c r="AV71" s="46">
        <v>0</v>
      </c>
      <c r="AW71" s="46">
        <v>0</v>
      </c>
      <c r="AX71" s="46">
        <v>0</v>
      </c>
      <c r="AY71" s="46">
        <v>0</v>
      </c>
      <c r="AZ71" s="46">
        <v>0</v>
      </c>
      <c r="BA71" s="46">
        <v>0</v>
      </c>
      <c r="BB71" s="46">
        <v>0</v>
      </c>
      <c r="BC71" s="46">
        <v>0</v>
      </c>
      <c r="BD71" s="46">
        <v>0</v>
      </c>
      <c r="BE71" s="46">
        <f t="shared" si="1"/>
        <v>20000000</v>
      </c>
      <c r="BF71" s="46">
        <f t="shared" si="1"/>
        <v>0</v>
      </c>
      <c r="BG71" s="86"/>
      <c r="BH71" s="86" t="s">
        <v>856</v>
      </c>
    </row>
    <row r="72" spans="1:60" s="13" customFormat="1" ht="72" x14ac:dyDescent="0.25">
      <c r="A72" s="84" t="s">
        <v>53</v>
      </c>
      <c r="B72" s="84" t="s">
        <v>237</v>
      </c>
      <c r="C72" s="84" t="s">
        <v>339</v>
      </c>
      <c r="D72" s="84" t="s">
        <v>340</v>
      </c>
      <c r="E72" s="84" t="s">
        <v>398</v>
      </c>
      <c r="F72" s="84" t="s">
        <v>399</v>
      </c>
      <c r="G72" s="84" t="s">
        <v>406</v>
      </c>
      <c r="H72" s="84" t="s">
        <v>403</v>
      </c>
      <c r="I72" s="84" t="s">
        <v>65</v>
      </c>
      <c r="J72" s="85">
        <v>34</v>
      </c>
      <c r="K72" s="85">
        <v>32</v>
      </c>
      <c r="L72" s="86" t="s">
        <v>952</v>
      </c>
      <c r="M72" s="87">
        <v>2021852500008</v>
      </c>
      <c r="N72" s="1" t="s">
        <v>954</v>
      </c>
      <c r="O72" s="46">
        <v>34</v>
      </c>
      <c r="P72" s="46">
        <v>0</v>
      </c>
      <c r="Q72" s="46">
        <v>32</v>
      </c>
      <c r="R72" s="46">
        <v>0</v>
      </c>
      <c r="S72" s="46">
        <v>32</v>
      </c>
      <c r="T72" s="46">
        <v>0</v>
      </c>
      <c r="U72" s="46">
        <v>32</v>
      </c>
      <c r="V72" s="46">
        <v>0</v>
      </c>
      <c r="W72" s="46">
        <v>32</v>
      </c>
      <c r="X72" s="46">
        <v>0</v>
      </c>
      <c r="Y72" s="46">
        <v>0</v>
      </c>
      <c r="Z72" s="46">
        <v>0</v>
      </c>
      <c r="AA72" s="46">
        <v>272500000</v>
      </c>
      <c r="AB72" s="46">
        <v>0</v>
      </c>
      <c r="AC72" s="46">
        <v>0</v>
      </c>
      <c r="AD72" s="46">
        <v>0</v>
      </c>
      <c r="AE72" s="46">
        <v>0</v>
      </c>
      <c r="AF72" s="46">
        <v>0</v>
      </c>
      <c r="AG72" s="46">
        <v>0</v>
      </c>
      <c r="AH72" s="46">
        <v>0</v>
      </c>
      <c r="AI72" s="46">
        <v>0</v>
      </c>
      <c r="AJ72" s="46">
        <v>0</v>
      </c>
      <c r="AK72" s="46">
        <v>0</v>
      </c>
      <c r="AL72" s="46">
        <v>0</v>
      </c>
      <c r="AM72" s="46">
        <v>0</v>
      </c>
      <c r="AN72" s="46">
        <v>0</v>
      </c>
      <c r="AO72" s="46">
        <v>0</v>
      </c>
      <c r="AP72" s="46">
        <v>0</v>
      </c>
      <c r="AQ72" s="46">
        <v>0</v>
      </c>
      <c r="AR72" s="46">
        <v>0</v>
      </c>
      <c r="AS72" s="46">
        <v>0</v>
      </c>
      <c r="AT72" s="46">
        <v>0</v>
      </c>
      <c r="AU72" s="46">
        <v>0</v>
      </c>
      <c r="AV72" s="46">
        <v>0</v>
      </c>
      <c r="AW72" s="46">
        <v>0</v>
      </c>
      <c r="AX72" s="46">
        <v>0</v>
      </c>
      <c r="AY72" s="46">
        <v>0</v>
      </c>
      <c r="AZ72" s="46">
        <v>0</v>
      </c>
      <c r="BA72" s="46">
        <v>0</v>
      </c>
      <c r="BB72" s="46">
        <v>0</v>
      </c>
      <c r="BC72" s="46">
        <v>0</v>
      </c>
      <c r="BD72" s="46">
        <v>0</v>
      </c>
      <c r="BE72" s="46">
        <f t="shared" si="1"/>
        <v>272500000</v>
      </c>
      <c r="BF72" s="46">
        <f t="shared" si="1"/>
        <v>0</v>
      </c>
      <c r="BG72" s="86"/>
      <c r="BH72" s="86" t="s">
        <v>856</v>
      </c>
    </row>
    <row r="73" spans="1:60" s="13" customFormat="1" ht="51" x14ac:dyDescent="0.25">
      <c r="A73" s="84" t="s">
        <v>53</v>
      </c>
      <c r="B73" s="84" t="s">
        <v>237</v>
      </c>
      <c r="C73" s="84" t="s">
        <v>339</v>
      </c>
      <c r="D73" s="84" t="s">
        <v>340</v>
      </c>
      <c r="E73" s="84" t="s">
        <v>398</v>
      </c>
      <c r="F73" s="84" t="s">
        <v>399</v>
      </c>
      <c r="G73" s="84" t="s">
        <v>407</v>
      </c>
      <c r="H73" s="84" t="s">
        <v>408</v>
      </c>
      <c r="I73" s="84" t="s">
        <v>65</v>
      </c>
      <c r="J73" s="85">
        <v>1</v>
      </c>
      <c r="K73" s="85">
        <v>0</v>
      </c>
      <c r="L73" s="86" t="s">
        <v>952</v>
      </c>
      <c r="M73" s="87">
        <v>2021852500008</v>
      </c>
      <c r="N73" s="1" t="s">
        <v>955</v>
      </c>
      <c r="O73" s="46">
        <v>1</v>
      </c>
      <c r="P73" s="46">
        <v>0</v>
      </c>
      <c r="Q73" s="46">
        <v>0</v>
      </c>
      <c r="R73" s="46">
        <v>0</v>
      </c>
      <c r="S73" s="46">
        <v>0</v>
      </c>
      <c r="T73" s="46">
        <v>0</v>
      </c>
      <c r="U73" s="46">
        <v>0</v>
      </c>
      <c r="V73" s="46">
        <v>0</v>
      </c>
      <c r="W73" s="46">
        <v>1</v>
      </c>
      <c r="X73" s="46">
        <v>0</v>
      </c>
      <c r="Y73" s="46">
        <v>0</v>
      </c>
      <c r="Z73" s="46">
        <v>0</v>
      </c>
      <c r="AA73" s="46">
        <v>700000000</v>
      </c>
      <c r="AB73" s="46">
        <v>0</v>
      </c>
      <c r="AC73" s="46">
        <v>0</v>
      </c>
      <c r="AD73" s="46">
        <v>0</v>
      </c>
      <c r="AE73" s="46">
        <v>0</v>
      </c>
      <c r="AF73" s="46">
        <v>0</v>
      </c>
      <c r="AG73" s="46">
        <v>0</v>
      </c>
      <c r="AH73" s="46">
        <v>0</v>
      </c>
      <c r="AI73" s="46">
        <v>0</v>
      </c>
      <c r="AJ73" s="46">
        <v>0</v>
      </c>
      <c r="AK73" s="46">
        <v>0</v>
      </c>
      <c r="AL73" s="46">
        <v>0</v>
      </c>
      <c r="AM73" s="46">
        <v>0</v>
      </c>
      <c r="AN73" s="46">
        <v>0</v>
      </c>
      <c r="AO73" s="46">
        <v>0</v>
      </c>
      <c r="AP73" s="46">
        <v>0</v>
      </c>
      <c r="AQ73" s="46">
        <v>0</v>
      </c>
      <c r="AR73" s="46">
        <v>0</v>
      </c>
      <c r="AS73" s="46">
        <v>0</v>
      </c>
      <c r="AT73" s="46">
        <v>0</v>
      </c>
      <c r="AU73" s="46">
        <v>0</v>
      </c>
      <c r="AV73" s="46">
        <v>0</v>
      </c>
      <c r="AW73" s="46">
        <v>0</v>
      </c>
      <c r="AX73" s="46">
        <v>0</v>
      </c>
      <c r="AY73" s="46">
        <v>0</v>
      </c>
      <c r="AZ73" s="46">
        <v>0</v>
      </c>
      <c r="BA73" s="46">
        <v>1000000</v>
      </c>
      <c r="BB73" s="46">
        <v>0</v>
      </c>
      <c r="BC73" s="46">
        <v>0</v>
      </c>
      <c r="BD73" s="46">
        <v>0</v>
      </c>
      <c r="BE73" s="46">
        <f t="shared" si="1"/>
        <v>701000000</v>
      </c>
      <c r="BF73" s="46">
        <f t="shared" si="1"/>
        <v>0</v>
      </c>
      <c r="BG73" s="86"/>
      <c r="BH73" s="86" t="s">
        <v>856</v>
      </c>
    </row>
    <row r="74" spans="1:60" s="13" customFormat="1" ht="72" x14ac:dyDescent="0.25">
      <c r="A74" s="84" t="s">
        <v>53</v>
      </c>
      <c r="B74" s="84" t="s">
        <v>237</v>
      </c>
      <c r="C74" s="84" t="s">
        <v>339</v>
      </c>
      <c r="D74" s="84" t="s">
        <v>340</v>
      </c>
      <c r="E74" s="84" t="s">
        <v>398</v>
      </c>
      <c r="F74" s="84" t="s">
        <v>399</v>
      </c>
      <c r="G74" s="84" t="s">
        <v>409</v>
      </c>
      <c r="H74" s="84" t="s">
        <v>410</v>
      </c>
      <c r="I74" s="84" t="s">
        <v>65</v>
      </c>
      <c r="J74" s="85">
        <v>1000</v>
      </c>
      <c r="K74" s="85">
        <v>426</v>
      </c>
      <c r="L74" s="86" t="s">
        <v>952</v>
      </c>
      <c r="M74" s="87">
        <v>2021852500008</v>
      </c>
      <c r="N74" s="1" t="s">
        <v>956</v>
      </c>
      <c r="O74" s="46">
        <v>300</v>
      </c>
      <c r="P74" s="46">
        <v>0</v>
      </c>
      <c r="Q74" s="46">
        <v>0</v>
      </c>
      <c r="R74" s="46">
        <v>0</v>
      </c>
      <c r="S74" s="46">
        <v>100</v>
      </c>
      <c r="T74" s="46">
        <v>0</v>
      </c>
      <c r="U74" s="46">
        <v>100</v>
      </c>
      <c r="V74" s="46">
        <v>0</v>
      </c>
      <c r="W74" s="46">
        <v>100</v>
      </c>
      <c r="X74" s="46">
        <v>0</v>
      </c>
      <c r="Y74" s="46">
        <v>0</v>
      </c>
      <c r="Z74" s="46">
        <v>0</v>
      </c>
      <c r="AA74" s="46">
        <v>7500000</v>
      </c>
      <c r="AB74" s="46">
        <v>0</v>
      </c>
      <c r="AC74" s="46">
        <v>0</v>
      </c>
      <c r="AD74" s="46">
        <v>0</v>
      </c>
      <c r="AE74" s="46">
        <v>0</v>
      </c>
      <c r="AF74" s="46">
        <v>0</v>
      </c>
      <c r="AG74" s="46">
        <v>0</v>
      </c>
      <c r="AH74" s="46">
        <v>0</v>
      </c>
      <c r="AI74" s="46">
        <v>0</v>
      </c>
      <c r="AJ74" s="46">
        <v>0</v>
      </c>
      <c r="AK74" s="46">
        <v>0</v>
      </c>
      <c r="AL74" s="46">
        <v>0</v>
      </c>
      <c r="AM74" s="46">
        <v>0</v>
      </c>
      <c r="AN74" s="46">
        <v>0</v>
      </c>
      <c r="AO74" s="46">
        <v>0</v>
      </c>
      <c r="AP74" s="46">
        <v>0</v>
      </c>
      <c r="AQ74" s="46">
        <v>0</v>
      </c>
      <c r="AR74" s="46">
        <v>0</v>
      </c>
      <c r="AS74" s="46">
        <v>0</v>
      </c>
      <c r="AT74" s="46">
        <v>0</v>
      </c>
      <c r="AU74" s="46">
        <v>0</v>
      </c>
      <c r="AV74" s="46">
        <v>0</v>
      </c>
      <c r="AW74" s="46">
        <v>0</v>
      </c>
      <c r="AX74" s="46">
        <v>0</v>
      </c>
      <c r="AY74" s="46">
        <v>0</v>
      </c>
      <c r="AZ74" s="46">
        <v>0</v>
      </c>
      <c r="BA74" s="46">
        <v>0</v>
      </c>
      <c r="BB74" s="46">
        <v>0</v>
      </c>
      <c r="BC74" s="46">
        <v>0</v>
      </c>
      <c r="BD74" s="46">
        <v>0</v>
      </c>
      <c r="BE74" s="46">
        <f t="shared" si="1"/>
        <v>7500000</v>
      </c>
      <c r="BF74" s="46">
        <f t="shared" si="1"/>
        <v>0</v>
      </c>
      <c r="BG74" s="86"/>
      <c r="BH74" s="86" t="s">
        <v>856</v>
      </c>
    </row>
    <row r="75" spans="1:60" s="13" customFormat="1" ht="76.5" x14ac:dyDescent="0.25">
      <c r="A75" s="84" t="s">
        <v>53</v>
      </c>
      <c r="B75" s="84" t="s">
        <v>237</v>
      </c>
      <c r="C75" s="84" t="s">
        <v>339</v>
      </c>
      <c r="D75" s="84" t="s">
        <v>340</v>
      </c>
      <c r="E75" s="84" t="s">
        <v>398</v>
      </c>
      <c r="F75" s="84" t="s">
        <v>399</v>
      </c>
      <c r="G75" s="84" t="s">
        <v>411</v>
      </c>
      <c r="H75" s="84" t="s">
        <v>412</v>
      </c>
      <c r="I75" s="84" t="s">
        <v>65</v>
      </c>
      <c r="J75" s="85">
        <v>6</v>
      </c>
      <c r="K75" s="85">
        <v>6</v>
      </c>
      <c r="L75" s="86"/>
      <c r="M75" s="87"/>
      <c r="N75" s="1" t="s">
        <v>799</v>
      </c>
      <c r="O75" s="46">
        <v>0</v>
      </c>
      <c r="P75" s="46">
        <v>0</v>
      </c>
      <c r="Q75" s="46">
        <v>0</v>
      </c>
      <c r="R75" s="46">
        <v>0</v>
      </c>
      <c r="S75" s="46">
        <v>0</v>
      </c>
      <c r="T75" s="46">
        <v>0</v>
      </c>
      <c r="U75" s="46">
        <v>0</v>
      </c>
      <c r="V75" s="46">
        <v>0</v>
      </c>
      <c r="W75" s="46">
        <v>0</v>
      </c>
      <c r="X75" s="46">
        <v>0</v>
      </c>
      <c r="Y75" s="46">
        <v>0</v>
      </c>
      <c r="Z75" s="46">
        <v>0</v>
      </c>
      <c r="AA75" s="46">
        <v>0</v>
      </c>
      <c r="AB75" s="46">
        <v>0</v>
      </c>
      <c r="AC75" s="46">
        <v>0</v>
      </c>
      <c r="AD75" s="46">
        <v>0</v>
      </c>
      <c r="AE75" s="46">
        <v>0</v>
      </c>
      <c r="AF75" s="46">
        <v>0</v>
      </c>
      <c r="AG75" s="46">
        <v>0</v>
      </c>
      <c r="AH75" s="46">
        <v>0</v>
      </c>
      <c r="AI75" s="46">
        <v>0</v>
      </c>
      <c r="AJ75" s="46">
        <v>0</v>
      </c>
      <c r="AK75" s="46">
        <v>0</v>
      </c>
      <c r="AL75" s="46">
        <v>0</v>
      </c>
      <c r="AM75" s="46">
        <v>0</v>
      </c>
      <c r="AN75" s="46">
        <v>0</v>
      </c>
      <c r="AO75" s="46">
        <v>0</v>
      </c>
      <c r="AP75" s="46">
        <v>0</v>
      </c>
      <c r="AQ75" s="46">
        <v>0</v>
      </c>
      <c r="AR75" s="46">
        <v>0</v>
      </c>
      <c r="AS75" s="46">
        <v>0</v>
      </c>
      <c r="AT75" s="46">
        <v>0</v>
      </c>
      <c r="AU75" s="46">
        <v>0</v>
      </c>
      <c r="AV75" s="46">
        <v>0</v>
      </c>
      <c r="AW75" s="46">
        <v>0</v>
      </c>
      <c r="AX75" s="46">
        <v>0</v>
      </c>
      <c r="AY75" s="46">
        <v>0</v>
      </c>
      <c r="AZ75" s="46">
        <v>0</v>
      </c>
      <c r="BA75" s="46">
        <v>0</v>
      </c>
      <c r="BB75" s="46">
        <v>0</v>
      </c>
      <c r="BC75" s="46">
        <v>0</v>
      </c>
      <c r="BD75" s="46">
        <v>0</v>
      </c>
      <c r="BE75" s="46">
        <f t="shared" si="1"/>
        <v>0</v>
      </c>
      <c r="BF75" s="46">
        <f t="shared" si="1"/>
        <v>0</v>
      </c>
      <c r="BG75" s="86"/>
      <c r="BH75" s="86" t="s">
        <v>856</v>
      </c>
    </row>
    <row r="76" spans="1:60" s="13" customFormat="1" ht="76.5" x14ac:dyDescent="0.25">
      <c r="A76" s="84" t="s">
        <v>53</v>
      </c>
      <c r="B76" s="84" t="s">
        <v>237</v>
      </c>
      <c r="C76" s="84" t="s">
        <v>339</v>
      </c>
      <c r="D76" s="84" t="s">
        <v>340</v>
      </c>
      <c r="E76" s="84" t="s">
        <v>398</v>
      </c>
      <c r="F76" s="84" t="s">
        <v>399</v>
      </c>
      <c r="G76" s="84" t="s">
        <v>413</v>
      </c>
      <c r="H76" s="84" t="s">
        <v>414</v>
      </c>
      <c r="I76" s="84" t="s">
        <v>65</v>
      </c>
      <c r="J76" s="85">
        <v>20</v>
      </c>
      <c r="K76" s="85">
        <v>45</v>
      </c>
      <c r="L76" s="86"/>
      <c r="M76" s="87"/>
      <c r="N76" s="1" t="s">
        <v>799</v>
      </c>
      <c r="O76" s="46">
        <v>0</v>
      </c>
      <c r="P76" s="46">
        <v>0</v>
      </c>
      <c r="Q76" s="46">
        <v>0</v>
      </c>
      <c r="R76" s="46">
        <v>0</v>
      </c>
      <c r="S76" s="46">
        <v>0</v>
      </c>
      <c r="T76" s="46">
        <v>0</v>
      </c>
      <c r="U76" s="46">
        <v>0</v>
      </c>
      <c r="V76" s="46">
        <v>0</v>
      </c>
      <c r="W76" s="46">
        <v>0</v>
      </c>
      <c r="X76" s="46">
        <v>0</v>
      </c>
      <c r="Y76" s="46">
        <v>0</v>
      </c>
      <c r="Z76" s="46">
        <v>0</v>
      </c>
      <c r="AA76" s="46">
        <v>0</v>
      </c>
      <c r="AB76" s="46">
        <v>0</v>
      </c>
      <c r="AC76" s="46">
        <v>0</v>
      </c>
      <c r="AD76" s="46">
        <v>0</v>
      </c>
      <c r="AE76" s="46">
        <v>0</v>
      </c>
      <c r="AF76" s="46">
        <v>0</v>
      </c>
      <c r="AG76" s="46">
        <v>0</v>
      </c>
      <c r="AH76" s="46">
        <v>0</v>
      </c>
      <c r="AI76" s="46">
        <v>0</v>
      </c>
      <c r="AJ76" s="46">
        <v>0</v>
      </c>
      <c r="AK76" s="46">
        <v>0</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46">
        <v>0</v>
      </c>
      <c r="BD76" s="46">
        <v>0</v>
      </c>
      <c r="BE76" s="46">
        <f t="shared" si="1"/>
        <v>0</v>
      </c>
      <c r="BF76" s="46">
        <f t="shared" si="1"/>
        <v>0</v>
      </c>
      <c r="BG76" s="86"/>
      <c r="BH76" s="86" t="s">
        <v>856</v>
      </c>
    </row>
    <row r="77" spans="1:60" s="13" customFormat="1" ht="84" x14ac:dyDescent="0.25">
      <c r="A77" s="84" t="s">
        <v>53</v>
      </c>
      <c r="B77" s="84" t="s">
        <v>237</v>
      </c>
      <c r="C77" s="84" t="s">
        <v>491</v>
      </c>
      <c r="D77" s="84" t="s">
        <v>492</v>
      </c>
      <c r="E77" s="84" t="s">
        <v>493</v>
      </c>
      <c r="F77" s="84" t="s">
        <v>494</v>
      </c>
      <c r="G77" s="84" t="s">
        <v>495</v>
      </c>
      <c r="H77" s="84" t="s">
        <v>496</v>
      </c>
      <c r="I77" s="84" t="s">
        <v>65</v>
      </c>
      <c r="J77" s="85">
        <v>1</v>
      </c>
      <c r="K77" s="85">
        <v>0</v>
      </c>
      <c r="L77" s="86" t="s">
        <v>957</v>
      </c>
      <c r="M77" s="87">
        <v>2020852500022</v>
      </c>
      <c r="N77" s="1" t="s">
        <v>958</v>
      </c>
      <c r="O77" s="46">
        <v>1</v>
      </c>
      <c r="P77" s="46">
        <v>0</v>
      </c>
      <c r="Q77" s="46">
        <v>0</v>
      </c>
      <c r="R77" s="46">
        <v>0</v>
      </c>
      <c r="S77" s="46">
        <v>0</v>
      </c>
      <c r="T77" s="46">
        <v>0</v>
      </c>
      <c r="U77" s="46">
        <v>0</v>
      </c>
      <c r="V77" s="46">
        <v>0</v>
      </c>
      <c r="W77" s="46">
        <v>1</v>
      </c>
      <c r="X77" s="46">
        <v>0</v>
      </c>
      <c r="Y77" s="46">
        <v>0</v>
      </c>
      <c r="Z77" s="46">
        <v>0</v>
      </c>
      <c r="AA77" s="46">
        <v>0</v>
      </c>
      <c r="AB77" s="46">
        <v>0</v>
      </c>
      <c r="AC77" s="46">
        <v>0</v>
      </c>
      <c r="AD77" s="46">
        <v>0</v>
      </c>
      <c r="AE77" s="46">
        <v>0</v>
      </c>
      <c r="AF77" s="46">
        <v>0</v>
      </c>
      <c r="AG77" s="46">
        <v>0</v>
      </c>
      <c r="AH77" s="46">
        <v>0</v>
      </c>
      <c r="AI77" s="46">
        <v>0</v>
      </c>
      <c r="AJ77" s="46">
        <v>0</v>
      </c>
      <c r="AK77" s="46">
        <v>0</v>
      </c>
      <c r="AL77" s="46">
        <v>0</v>
      </c>
      <c r="AM77" s="46">
        <v>0</v>
      </c>
      <c r="AN77" s="46">
        <v>0</v>
      </c>
      <c r="AO77" s="46">
        <v>0</v>
      </c>
      <c r="AP77" s="46">
        <v>0</v>
      </c>
      <c r="AQ77" s="46">
        <v>0</v>
      </c>
      <c r="AR77" s="46">
        <v>0</v>
      </c>
      <c r="AS77" s="46">
        <v>0</v>
      </c>
      <c r="AT77" s="46">
        <v>0</v>
      </c>
      <c r="AU77" s="46">
        <v>0</v>
      </c>
      <c r="AV77" s="46">
        <v>0</v>
      </c>
      <c r="AW77" s="46">
        <v>0</v>
      </c>
      <c r="AX77" s="46">
        <v>0</v>
      </c>
      <c r="AY77" s="46">
        <v>0</v>
      </c>
      <c r="AZ77" s="46">
        <v>0</v>
      </c>
      <c r="BA77" s="46">
        <v>0</v>
      </c>
      <c r="BB77" s="46">
        <v>0</v>
      </c>
      <c r="BC77" s="46">
        <v>0</v>
      </c>
      <c r="BD77" s="46">
        <v>0</v>
      </c>
      <c r="BE77" s="46">
        <f t="shared" si="1"/>
        <v>0</v>
      </c>
      <c r="BF77" s="46">
        <f t="shared" si="1"/>
        <v>0</v>
      </c>
      <c r="BG77" s="86"/>
      <c r="BH77" s="86" t="s">
        <v>856</v>
      </c>
    </row>
    <row r="78" spans="1:60" s="13" customFormat="1" ht="76.5" customHeight="1" x14ac:dyDescent="0.25">
      <c r="A78" s="84" t="s">
        <v>53</v>
      </c>
      <c r="B78" s="84" t="s">
        <v>168</v>
      </c>
      <c r="C78" s="84" t="s">
        <v>491</v>
      </c>
      <c r="D78" s="84" t="s">
        <v>492</v>
      </c>
      <c r="E78" s="84" t="s">
        <v>493</v>
      </c>
      <c r="F78" s="84" t="s">
        <v>494</v>
      </c>
      <c r="G78" s="84" t="s">
        <v>497</v>
      </c>
      <c r="H78" s="84" t="s">
        <v>498</v>
      </c>
      <c r="I78" s="84" t="s">
        <v>65</v>
      </c>
      <c r="J78" s="85">
        <v>5</v>
      </c>
      <c r="K78" s="85">
        <v>17</v>
      </c>
      <c r="L78" s="86" t="s">
        <v>957</v>
      </c>
      <c r="M78" s="87">
        <v>2020852500022</v>
      </c>
      <c r="N78" s="85" t="s">
        <v>959</v>
      </c>
      <c r="O78" s="46">
        <v>0</v>
      </c>
      <c r="P78" s="46">
        <v>0</v>
      </c>
      <c r="Q78" s="46">
        <v>0</v>
      </c>
      <c r="R78" s="46">
        <v>0</v>
      </c>
      <c r="S78" s="46">
        <v>0</v>
      </c>
      <c r="T78" s="46">
        <v>0</v>
      </c>
      <c r="U78" s="46">
        <v>0</v>
      </c>
      <c r="V78" s="46">
        <v>0</v>
      </c>
      <c r="W78" s="46">
        <v>0</v>
      </c>
      <c r="X78" s="46">
        <v>0</v>
      </c>
      <c r="Y78" s="46">
        <v>0</v>
      </c>
      <c r="Z78" s="46">
        <v>0</v>
      </c>
      <c r="AA78" s="46">
        <v>30000000</v>
      </c>
      <c r="AB78" s="46">
        <v>0</v>
      </c>
      <c r="AC78" s="46">
        <v>0</v>
      </c>
      <c r="AD78" s="46">
        <v>0</v>
      </c>
      <c r="AE78" s="46">
        <v>0</v>
      </c>
      <c r="AF78" s="46">
        <v>0</v>
      </c>
      <c r="AG78" s="46">
        <v>0</v>
      </c>
      <c r="AH78" s="46">
        <v>0</v>
      </c>
      <c r="AI78" s="46">
        <v>0</v>
      </c>
      <c r="AJ78" s="46">
        <v>0</v>
      </c>
      <c r="AK78" s="46">
        <v>0</v>
      </c>
      <c r="AL78" s="46">
        <v>0</v>
      </c>
      <c r="AM78" s="46">
        <v>0</v>
      </c>
      <c r="AN78" s="46">
        <v>0</v>
      </c>
      <c r="AO78" s="46">
        <v>0</v>
      </c>
      <c r="AP78" s="46">
        <v>0</v>
      </c>
      <c r="AQ78" s="46">
        <v>0</v>
      </c>
      <c r="AR78" s="46">
        <v>0</v>
      </c>
      <c r="AS78" s="46">
        <v>0</v>
      </c>
      <c r="AT78" s="46">
        <v>0</v>
      </c>
      <c r="AU78" s="46">
        <v>0</v>
      </c>
      <c r="AV78" s="46">
        <v>0</v>
      </c>
      <c r="AW78" s="46">
        <v>0</v>
      </c>
      <c r="AX78" s="46">
        <v>0</v>
      </c>
      <c r="AY78" s="46">
        <v>0</v>
      </c>
      <c r="AZ78" s="46">
        <v>0</v>
      </c>
      <c r="BA78" s="46">
        <v>0</v>
      </c>
      <c r="BB78" s="46">
        <v>0</v>
      </c>
      <c r="BC78" s="46">
        <v>0</v>
      </c>
      <c r="BD78" s="46">
        <v>0</v>
      </c>
      <c r="BE78" s="46">
        <f t="shared" si="1"/>
        <v>30000000</v>
      </c>
      <c r="BF78" s="46">
        <f t="shared" si="1"/>
        <v>0</v>
      </c>
      <c r="BG78" s="86"/>
      <c r="BH78" s="86" t="s">
        <v>856</v>
      </c>
    </row>
    <row r="79" spans="1:60" s="13" customFormat="1" ht="94.5" customHeight="1" x14ac:dyDescent="0.25">
      <c r="A79" s="84" t="s">
        <v>53</v>
      </c>
      <c r="B79" s="84" t="s">
        <v>168</v>
      </c>
      <c r="C79" s="84" t="s">
        <v>491</v>
      </c>
      <c r="D79" s="84" t="s">
        <v>492</v>
      </c>
      <c r="E79" s="84" t="s">
        <v>493</v>
      </c>
      <c r="F79" s="84" t="s">
        <v>494</v>
      </c>
      <c r="G79" s="84" t="s">
        <v>499</v>
      </c>
      <c r="H79" s="84" t="s">
        <v>161</v>
      </c>
      <c r="I79" s="84" t="s">
        <v>65</v>
      </c>
      <c r="J79" s="85">
        <v>1</v>
      </c>
      <c r="K79" s="85">
        <v>1</v>
      </c>
      <c r="L79" s="86" t="s">
        <v>957</v>
      </c>
      <c r="M79" s="87">
        <v>2020852500022</v>
      </c>
      <c r="N79" s="85" t="s">
        <v>960</v>
      </c>
      <c r="O79" s="46">
        <v>1</v>
      </c>
      <c r="P79" s="46">
        <v>0</v>
      </c>
      <c r="Q79" s="46">
        <v>0</v>
      </c>
      <c r="R79" s="46">
        <v>0</v>
      </c>
      <c r="S79" s="46">
        <v>0</v>
      </c>
      <c r="T79" s="46">
        <v>0</v>
      </c>
      <c r="U79" s="46">
        <v>0</v>
      </c>
      <c r="V79" s="46">
        <v>0</v>
      </c>
      <c r="W79" s="46">
        <v>1</v>
      </c>
      <c r="X79" s="46">
        <v>0</v>
      </c>
      <c r="Y79" s="46">
        <v>0</v>
      </c>
      <c r="Z79" s="46">
        <v>0</v>
      </c>
      <c r="AA79" s="46">
        <v>0</v>
      </c>
      <c r="AB79" s="46">
        <v>0</v>
      </c>
      <c r="AC79" s="46">
        <v>0</v>
      </c>
      <c r="AD79" s="46">
        <v>0</v>
      </c>
      <c r="AE79" s="46">
        <v>0</v>
      </c>
      <c r="AF79" s="46">
        <v>0</v>
      </c>
      <c r="AG79" s="46">
        <v>0</v>
      </c>
      <c r="AH79" s="46">
        <v>0</v>
      </c>
      <c r="AI79" s="46">
        <v>15000000</v>
      </c>
      <c r="AJ79" s="46">
        <v>0</v>
      </c>
      <c r="AK79" s="46">
        <v>0</v>
      </c>
      <c r="AL79" s="46">
        <v>0</v>
      </c>
      <c r="AM79" s="46">
        <v>0</v>
      </c>
      <c r="AN79" s="46">
        <v>0</v>
      </c>
      <c r="AO79" s="46">
        <v>0</v>
      </c>
      <c r="AP79" s="46">
        <v>0</v>
      </c>
      <c r="AQ79" s="46">
        <v>0</v>
      </c>
      <c r="AR79" s="46">
        <v>0</v>
      </c>
      <c r="AS79" s="46">
        <v>0</v>
      </c>
      <c r="AT79" s="46">
        <v>0</v>
      </c>
      <c r="AU79" s="46">
        <v>0</v>
      </c>
      <c r="AV79" s="46">
        <v>0</v>
      </c>
      <c r="AW79" s="46">
        <v>0</v>
      </c>
      <c r="AX79" s="46">
        <v>0</v>
      </c>
      <c r="AY79" s="46">
        <v>0</v>
      </c>
      <c r="AZ79" s="46">
        <v>0</v>
      </c>
      <c r="BA79" s="46">
        <v>0</v>
      </c>
      <c r="BB79" s="46">
        <v>0</v>
      </c>
      <c r="BC79" s="46">
        <v>0</v>
      </c>
      <c r="BD79" s="46">
        <v>0</v>
      </c>
      <c r="BE79" s="46">
        <f t="shared" si="1"/>
        <v>15000000</v>
      </c>
      <c r="BF79" s="46">
        <f t="shared" si="1"/>
        <v>0</v>
      </c>
      <c r="BG79" s="86"/>
      <c r="BH79" s="86" t="s">
        <v>856</v>
      </c>
    </row>
    <row r="80" spans="1:60" s="13" customFormat="1" ht="104.25" customHeight="1" x14ac:dyDescent="0.25">
      <c r="A80" s="110" t="s">
        <v>53</v>
      </c>
      <c r="B80" s="110" t="s">
        <v>113</v>
      </c>
      <c r="C80" s="110" t="s">
        <v>491</v>
      </c>
      <c r="D80" s="110" t="s">
        <v>492</v>
      </c>
      <c r="E80" s="110" t="s">
        <v>493</v>
      </c>
      <c r="F80" s="110" t="s">
        <v>494</v>
      </c>
      <c r="G80" s="110" t="s">
        <v>500</v>
      </c>
      <c r="H80" s="110" t="s">
        <v>501</v>
      </c>
      <c r="I80" s="110" t="s">
        <v>65</v>
      </c>
      <c r="J80" s="134">
        <v>5</v>
      </c>
      <c r="K80" s="134">
        <v>5</v>
      </c>
      <c r="L80" s="135"/>
      <c r="M80" s="145"/>
      <c r="N80" s="137" t="s">
        <v>799</v>
      </c>
      <c r="O80" s="134">
        <v>0</v>
      </c>
      <c r="P80" s="134">
        <v>0</v>
      </c>
      <c r="Q80" s="134">
        <v>0</v>
      </c>
      <c r="R80" s="134">
        <v>0</v>
      </c>
      <c r="S80" s="134">
        <v>0</v>
      </c>
      <c r="T80" s="134">
        <v>0</v>
      </c>
      <c r="U80" s="134">
        <v>0</v>
      </c>
      <c r="V80" s="134">
        <v>0</v>
      </c>
      <c r="W80" s="134">
        <v>0</v>
      </c>
      <c r="X80" s="134">
        <v>0</v>
      </c>
      <c r="Y80" s="138">
        <v>0</v>
      </c>
      <c r="Z80" s="138">
        <v>0</v>
      </c>
      <c r="AA80" s="138">
        <v>20000000</v>
      </c>
      <c r="AB80" s="138">
        <v>0</v>
      </c>
      <c r="AC80" s="138">
        <v>0</v>
      </c>
      <c r="AD80" s="138">
        <v>0</v>
      </c>
      <c r="AE80" s="138">
        <v>0</v>
      </c>
      <c r="AF80" s="138">
        <v>0</v>
      </c>
      <c r="AG80" s="138">
        <v>0</v>
      </c>
      <c r="AH80" s="138">
        <v>0</v>
      </c>
      <c r="AI80" s="138">
        <v>22000000</v>
      </c>
      <c r="AJ80" s="138">
        <v>0</v>
      </c>
      <c r="AK80" s="138">
        <v>0</v>
      </c>
      <c r="AL80" s="138">
        <v>0</v>
      </c>
      <c r="AM80" s="138">
        <v>0</v>
      </c>
      <c r="AN80" s="138">
        <v>0</v>
      </c>
      <c r="AO80" s="138">
        <v>0</v>
      </c>
      <c r="AP80" s="138">
        <v>0</v>
      </c>
      <c r="AQ80" s="138">
        <v>0</v>
      </c>
      <c r="AR80" s="138">
        <v>0</v>
      </c>
      <c r="AS80" s="138">
        <v>0</v>
      </c>
      <c r="AT80" s="138">
        <v>0</v>
      </c>
      <c r="AU80" s="138">
        <v>0</v>
      </c>
      <c r="AV80" s="138">
        <v>0</v>
      </c>
      <c r="AW80" s="138">
        <v>0</v>
      </c>
      <c r="AX80" s="138">
        <v>0</v>
      </c>
      <c r="AY80" s="138">
        <v>0</v>
      </c>
      <c r="AZ80" s="138">
        <v>0</v>
      </c>
      <c r="BA80" s="138">
        <v>700000000</v>
      </c>
      <c r="BB80" s="138">
        <v>0</v>
      </c>
      <c r="BC80" s="138">
        <v>0</v>
      </c>
      <c r="BD80" s="138">
        <v>0</v>
      </c>
      <c r="BE80" s="138">
        <f t="shared" si="1"/>
        <v>742000000</v>
      </c>
      <c r="BF80" s="138">
        <f t="shared" si="1"/>
        <v>0</v>
      </c>
      <c r="BG80" s="139"/>
      <c r="BH80" s="86" t="s">
        <v>856</v>
      </c>
    </row>
    <row r="81" spans="1:60" s="13" customFormat="1" ht="71.25" customHeight="1" x14ac:dyDescent="0.25">
      <c r="A81" s="84" t="s">
        <v>53</v>
      </c>
      <c r="B81" s="84" t="s">
        <v>168</v>
      </c>
      <c r="C81" s="84" t="s">
        <v>491</v>
      </c>
      <c r="D81" s="84" t="s">
        <v>492</v>
      </c>
      <c r="E81" s="84" t="s">
        <v>493</v>
      </c>
      <c r="F81" s="84" t="s">
        <v>494</v>
      </c>
      <c r="G81" s="84" t="s">
        <v>502</v>
      </c>
      <c r="H81" s="84" t="s">
        <v>503</v>
      </c>
      <c r="I81" s="84" t="s">
        <v>65</v>
      </c>
      <c r="J81" s="85">
        <v>6</v>
      </c>
      <c r="K81" s="85">
        <v>12</v>
      </c>
      <c r="L81" s="86"/>
      <c r="M81" s="87"/>
      <c r="N81" s="85" t="s">
        <v>799</v>
      </c>
      <c r="O81" s="46">
        <v>0</v>
      </c>
      <c r="P81" s="46">
        <v>0</v>
      </c>
      <c r="Q81" s="46">
        <v>0</v>
      </c>
      <c r="R81" s="46">
        <v>0</v>
      </c>
      <c r="S81" s="46">
        <v>0</v>
      </c>
      <c r="T81" s="46">
        <v>0</v>
      </c>
      <c r="U81" s="46">
        <v>0</v>
      </c>
      <c r="V81" s="46">
        <v>0</v>
      </c>
      <c r="W81" s="46">
        <v>0</v>
      </c>
      <c r="X81" s="46">
        <v>0</v>
      </c>
      <c r="Y81" s="46">
        <v>0</v>
      </c>
      <c r="Z81" s="46">
        <v>0</v>
      </c>
      <c r="AA81" s="46">
        <v>20000000</v>
      </c>
      <c r="AB81" s="46">
        <v>0</v>
      </c>
      <c r="AC81" s="46">
        <v>0</v>
      </c>
      <c r="AD81" s="46">
        <v>0</v>
      </c>
      <c r="AE81" s="46">
        <v>0</v>
      </c>
      <c r="AF81" s="46">
        <v>0</v>
      </c>
      <c r="AG81" s="46">
        <v>0</v>
      </c>
      <c r="AH81" s="46">
        <v>0</v>
      </c>
      <c r="AI81" s="46">
        <v>0</v>
      </c>
      <c r="AJ81" s="46">
        <v>0</v>
      </c>
      <c r="AK81" s="46">
        <v>0</v>
      </c>
      <c r="AL81" s="46">
        <v>0</v>
      </c>
      <c r="AM81" s="46">
        <v>0</v>
      </c>
      <c r="AN81" s="46">
        <v>0</v>
      </c>
      <c r="AO81" s="46">
        <v>0</v>
      </c>
      <c r="AP81" s="46">
        <v>0</v>
      </c>
      <c r="AQ81" s="46">
        <v>0</v>
      </c>
      <c r="AR81" s="46">
        <v>0</v>
      </c>
      <c r="AS81" s="46">
        <v>0</v>
      </c>
      <c r="AT81" s="46">
        <v>0</v>
      </c>
      <c r="AU81" s="46">
        <v>0</v>
      </c>
      <c r="AV81" s="46">
        <v>0</v>
      </c>
      <c r="AW81" s="46">
        <v>0</v>
      </c>
      <c r="AX81" s="46">
        <v>0</v>
      </c>
      <c r="AY81" s="46">
        <v>0</v>
      </c>
      <c r="AZ81" s="46">
        <v>0</v>
      </c>
      <c r="BA81" s="46">
        <v>1000000</v>
      </c>
      <c r="BB81" s="46">
        <v>0</v>
      </c>
      <c r="BC81" s="46">
        <v>0</v>
      </c>
      <c r="BD81" s="46">
        <v>0</v>
      </c>
      <c r="BE81" s="46">
        <f t="shared" si="1"/>
        <v>21000000</v>
      </c>
      <c r="BF81" s="46">
        <f t="shared" si="1"/>
        <v>0</v>
      </c>
      <c r="BG81" s="86"/>
      <c r="BH81" s="86" t="s">
        <v>856</v>
      </c>
    </row>
    <row r="82" spans="1:60" s="13" customFormat="1" ht="84" x14ac:dyDescent="0.25">
      <c r="A82" s="84" t="s">
        <v>53</v>
      </c>
      <c r="B82" s="84" t="s">
        <v>168</v>
      </c>
      <c r="C82" s="84" t="s">
        <v>491</v>
      </c>
      <c r="D82" s="84" t="s">
        <v>492</v>
      </c>
      <c r="E82" s="84" t="s">
        <v>493</v>
      </c>
      <c r="F82" s="84" t="s">
        <v>494</v>
      </c>
      <c r="G82" s="84" t="s">
        <v>504</v>
      </c>
      <c r="H82" s="84" t="s">
        <v>505</v>
      </c>
      <c r="I82" s="84" t="s">
        <v>65</v>
      </c>
      <c r="J82" s="85">
        <v>5</v>
      </c>
      <c r="K82" s="85">
        <v>3</v>
      </c>
      <c r="L82" s="86" t="s">
        <v>957</v>
      </c>
      <c r="M82" s="87">
        <v>2020852500022</v>
      </c>
      <c r="N82" s="85" t="s">
        <v>961</v>
      </c>
      <c r="O82" s="46">
        <v>1</v>
      </c>
      <c r="P82" s="46">
        <v>0</v>
      </c>
      <c r="Q82" s="46">
        <v>0</v>
      </c>
      <c r="R82" s="46">
        <v>0</v>
      </c>
      <c r="S82" s="46">
        <v>0</v>
      </c>
      <c r="T82" s="46">
        <v>0</v>
      </c>
      <c r="U82" s="46">
        <v>1</v>
      </c>
      <c r="V82" s="46">
        <v>0</v>
      </c>
      <c r="W82" s="46">
        <v>0</v>
      </c>
      <c r="X82" s="46">
        <v>0</v>
      </c>
      <c r="Y82" s="46">
        <v>0</v>
      </c>
      <c r="Z82" s="46">
        <v>0</v>
      </c>
      <c r="AA82" s="46">
        <v>62000000</v>
      </c>
      <c r="AB82" s="46">
        <v>0</v>
      </c>
      <c r="AC82" s="46">
        <v>0</v>
      </c>
      <c r="AD82" s="46">
        <v>0</v>
      </c>
      <c r="AE82" s="46">
        <v>0</v>
      </c>
      <c r="AF82" s="46">
        <v>0</v>
      </c>
      <c r="AG82" s="46">
        <v>0</v>
      </c>
      <c r="AH82" s="46">
        <v>0</v>
      </c>
      <c r="AI82" s="46">
        <v>0</v>
      </c>
      <c r="AJ82" s="46">
        <v>0</v>
      </c>
      <c r="AK82" s="46">
        <v>0</v>
      </c>
      <c r="AL82" s="46">
        <v>0</v>
      </c>
      <c r="AM82" s="46">
        <v>0</v>
      </c>
      <c r="AN82" s="46">
        <v>0</v>
      </c>
      <c r="AO82" s="46">
        <v>0</v>
      </c>
      <c r="AP82" s="46">
        <v>0</v>
      </c>
      <c r="AQ82" s="46">
        <v>0</v>
      </c>
      <c r="AR82" s="46">
        <v>0</v>
      </c>
      <c r="AS82" s="46">
        <v>0</v>
      </c>
      <c r="AT82" s="46">
        <v>0</v>
      </c>
      <c r="AU82" s="46">
        <v>0</v>
      </c>
      <c r="AV82" s="46">
        <v>0</v>
      </c>
      <c r="AW82" s="46">
        <v>0</v>
      </c>
      <c r="AX82" s="46">
        <v>0</v>
      </c>
      <c r="AY82" s="46">
        <v>0</v>
      </c>
      <c r="AZ82" s="46">
        <v>0</v>
      </c>
      <c r="BA82" s="46">
        <v>0</v>
      </c>
      <c r="BB82" s="46">
        <v>0</v>
      </c>
      <c r="BC82" s="46">
        <v>0</v>
      </c>
      <c r="BD82" s="46">
        <v>0</v>
      </c>
      <c r="BE82" s="46">
        <f t="shared" si="1"/>
        <v>62000000</v>
      </c>
      <c r="BF82" s="46">
        <f t="shared" si="1"/>
        <v>0</v>
      </c>
      <c r="BG82" s="86"/>
      <c r="BH82" s="86" t="s">
        <v>856</v>
      </c>
    </row>
    <row r="83" spans="1:60" s="13" customFormat="1" ht="84" x14ac:dyDescent="0.25">
      <c r="A83" s="84" t="s">
        <v>53</v>
      </c>
      <c r="B83" s="84" t="s">
        <v>168</v>
      </c>
      <c r="C83" s="84" t="s">
        <v>491</v>
      </c>
      <c r="D83" s="84" t="s">
        <v>492</v>
      </c>
      <c r="E83" s="84" t="s">
        <v>493</v>
      </c>
      <c r="F83" s="84" t="s">
        <v>494</v>
      </c>
      <c r="G83" s="84" t="s">
        <v>506</v>
      </c>
      <c r="H83" s="84" t="s">
        <v>489</v>
      </c>
      <c r="I83" s="84" t="s">
        <v>65</v>
      </c>
      <c r="J83" s="85">
        <v>3000</v>
      </c>
      <c r="K83" s="85">
        <v>1500</v>
      </c>
      <c r="L83" s="86" t="s">
        <v>957</v>
      </c>
      <c r="M83" s="87">
        <v>2020852500022</v>
      </c>
      <c r="N83" s="85" t="s">
        <v>960</v>
      </c>
      <c r="O83" s="46">
        <v>1500</v>
      </c>
      <c r="P83" s="46">
        <v>0</v>
      </c>
      <c r="Q83" s="46">
        <v>0</v>
      </c>
      <c r="R83" s="46">
        <v>0</v>
      </c>
      <c r="S83" s="46">
        <v>0</v>
      </c>
      <c r="T83" s="46">
        <v>0</v>
      </c>
      <c r="U83" s="46">
        <v>750</v>
      </c>
      <c r="V83" s="46">
        <v>0</v>
      </c>
      <c r="W83" s="46">
        <v>750</v>
      </c>
      <c r="X83" s="46">
        <v>0</v>
      </c>
      <c r="Y83" s="46">
        <v>0</v>
      </c>
      <c r="Z83" s="46">
        <v>0</v>
      </c>
      <c r="AA83" s="46">
        <v>68000000</v>
      </c>
      <c r="AB83" s="46">
        <v>0</v>
      </c>
      <c r="AC83" s="46">
        <v>0</v>
      </c>
      <c r="AD83" s="46">
        <v>0</v>
      </c>
      <c r="AE83" s="46">
        <v>0</v>
      </c>
      <c r="AF83" s="46">
        <v>0</v>
      </c>
      <c r="AG83" s="46">
        <v>0</v>
      </c>
      <c r="AH83" s="46">
        <v>0</v>
      </c>
      <c r="AI83" s="46">
        <v>62000000</v>
      </c>
      <c r="AJ83" s="46">
        <v>0</v>
      </c>
      <c r="AK83" s="46">
        <v>0</v>
      </c>
      <c r="AL83" s="46">
        <v>0</v>
      </c>
      <c r="AM83" s="46">
        <v>0</v>
      </c>
      <c r="AN83" s="46">
        <v>0</v>
      </c>
      <c r="AO83" s="46">
        <v>0</v>
      </c>
      <c r="AP83" s="46">
        <v>0</v>
      </c>
      <c r="AQ83" s="46">
        <v>0</v>
      </c>
      <c r="AR83" s="46">
        <v>0</v>
      </c>
      <c r="AS83" s="46">
        <v>0</v>
      </c>
      <c r="AT83" s="46">
        <v>0</v>
      </c>
      <c r="AU83" s="46">
        <v>0</v>
      </c>
      <c r="AV83" s="46">
        <v>0</v>
      </c>
      <c r="AW83" s="46">
        <v>0</v>
      </c>
      <c r="AX83" s="46">
        <v>0</v>
      </c>
      <c r="AY83" s="46">
        <v>0</v>
      </c>
      <c r="AZ83" s="46">
        <v>0</v>
      </c>
      <c r="BA83" s="46">
        <v>0</v>
      </c>
      <c r="BB83" s="46">
        <v>0</v>
      </c>
      <c r="BC83" s="46">
        <v>0</v>
      </c>
      <c r="BD83" s="46">
        <v>0</v>
      </c>
      <c r="BE83" s="46">
        <f t="shared" si="1"/>
        <v>130000000</v>
      </c>
      <c r="BF83" s="46">
        <f t="shared" si="1"/>
        <v>0</v>
      </c>
      <c r="BG83" s="86"/>
      <c r="BH83" s="86" t="s">
        <v>856</v>
      </c>
    </row>
    <row r="84" spans="1:60" s="13" customFormat="1" ht="76.5" x14ac:dyDescent="0.25">
      <c r="A84" s="84" t="s">
        <v>53</v>
      </c>
      <c r="B84" s="84" t="s">
        <v>168</v>
      </c>
      <c r="C84" s="84" t="s">
        <v>491</v>
      </c>
      <c r="D84" s="84" t="s">
        <v>492</v>
      </c>
      <c r="E84" s="84" t="s">
        <v>493</v>
      </c>
      <c r="F84" s="84" t="s">
        <v>494</v>
      </c>
      <c r="G84" s="84" t="s">
        <v>511</v>
      </c>
      <c r="H84" s="84" t="s">
        <v>512</v>
      </c>
      <c r="I84" s="84" t="s">
        <v>65</v>
      </c>
      <c r="J84" s="85">
        <v>1</v>
      </c>
      <c r="K84" s="85">
        <v>1</v>
      </c>
      <c r="L84" s="86"/>
      <c r="M84" s="87"/>
      <c r="N84" s="85" t="s">
        <v>799</v>
      </c>
      <c r="O84" s="46">
        <v>0</v>
      </c>
      <c r="P84" s="46">
        <v>0</v>
      </c>
      <c r="Q84" s="46">
        <v>0</v>
      </c>
      <c r="R84" s="46">
        <v>0</v>
      </c>
      <c r="S84" s="46">
        <v>0</v>
      </c>
      <c r="T84" s="46">
        <v>0</v>
      </c>
      <c r="U84" s="46">
        <v>0</v>
      </c>
      <c r="V84" s="46">
        <v>0</v>
      </c>
      <c r="W84" s="46">
        <v>0</v>
      </c>
      <c r="X84" s="46">
        <v>0</v>
      </c>
      <c r="Y84" s="46">
        <v>0</v>
      </c>
      <c r="Z84" s="46">
        <v>0</v>
      </c>
      <c r="AA84" s="46">
        <v>0</v>
      </c>
      <c r="AB84" s="46">
        <v>0</v>
      </c>
      <c r="AC84" s="46">
        <v>0</v>
      </c>
      <c r="AD84" s="46">
        <v>0</v>
      </c>
      <c r="AE84" s="46">
        <v>0</v>
      </c>
      <c r="AF84" s="46">
        <v>0</v>
      </c>
      <c r="AG84" s="46">
        <v>0</v>
      </c>
      <c r="AH84" s="46">
        <v>0</v>
      </c>
      <c r="AI84" s="46">
        <v>12000000</v>
      </c>
      <c r="AJ84" s="46">
        <v>0</v>
      </c>
      <c r="AK84" s="46">
        <v>0</v>
      </c>
      <c r="AL84" s="46">
        <v>0</v>
      </c>
      <c r="AM84" s="46">
        <v>0</v>
      </c>
      <c r="AN84" s="46">
        <v>0</v>
      </c>
      <c r="AO84" s="46">
        <v>0</v>
      </c>
      <c r="AP84" s="46">
        <v>0</v>
      </c>
      <c r="AQ84" s="46">
        <v>0</v>
      </c>
      <c r="AR84" s="46">
        <v>0</v>
      </c>
      <c r="AS84" s="46">
        <v>0</v>
      </c>
      <c r="AT84" s="46">
        <v>0</v>
      </c>
      <c r="AU84" s="46">
        <v>0</v>
      </c>
      <c r="AV84" s="46">
        <v>0</v>
      </c>
      <c r="AW84" s="46">
        <v>0</v>
      </c>
      <c r="AX84" s="46">
        <v>0</v>
      </c>
      <c r="AY84" s="46">
        <v>0</v>
      </c>
      <c r="AZ84" s="46">
        <v>0</v>
      </c>
      <c r="BA84" s="46">
        <v>0</v>
      </c>
      <c r="BB84" s="46">
        <v>0</v>
      </c>
      <c r="BC84" s="46">
        <v>0</v>
      </c>
      <c r="BD84" s="46">
        <v>0</v>
      </c>
      <c r="BE84" s="46">
        <f t="shared" si="1"/>
        <v>12000000</v>
      </c>
      <c r="BF84" s="46">
        <f t="shared" si="1"/>
        <v>0</v>
      </c>
      <c r="BG84" s="86"/>
      <c r="BH84" s="86" t="s">
        <v>856</v>
      </c>
    </row>
    <row r="85" spans="1:60" s="13" customFormat="1" ht="84" x14ac:dyDescent="0.25">
      <c r="A85" s="84" t="s">
        <v>53</v>
      </c>
      <c r="B85" s="84" t="s">
        <v>168</v>
      </c>
      <c r="C85" s="84" t="s">
        <v>491</v>
      </c>
      <c r="D85" s="84" t="s">
        <v>492</v>
      </c>
      <c r="E85" s="84" t="s">
        <v>493</v>
      </c>
      <c r="F85" s="84" t="s">
        <v>494</v>
      </c>
      <c r="G85" s="84" t="s">
        <v>513</v>
      </c>
      <c r="H85" s="84" t="s">
        <v>514</v>
      </c>
      <c r="I85" s="84" t="s">
        <v>65</v>
      </c>
      <c r="J85" s="85">
        <v>3</v>
      </c>
      <c r="K85" s="85">
        <v>0</v>
      </c>
      <c r="L85" s="86" t="s">
        <v>957</v>
      </c>
      <c r="M85" s="87">
        <v>2020852500022</v>
      </c>
      <c r="N85" s="85" t="s">
        <v>960</v>
      </c>
      <c r="O85" s="46">
        <v>2</v>
      </c>
      <c r="P85" s="46">
        <v>0</v>
      </c>
      <c r="Q85" s="46">
        <v>1</v>
      </c>
      <c r="R85" s="46">
        <v>0</v>
      </c>
      <c r="S85" s="46">
        <v>0</v>
      </c>
      <c r="T85" s="46">
        <v>0</v>
      </c>
      <c r="U85" s="46">
        <v>0</v>
      </c>
      <c r="V85" s="46">
        <v>0</v>
      </c>
      <c r="W85" s="46">
        <v>1</v>
      </c>
      <c r="X85" s="46">
        <v>0</v>
      </c>
      <c r="Y85" s="46">
        <v>0</v>
      </c>
      <c r="Z85" s="46">
        <v>0</v>
      </c>
      <c r="AA85" s="46">
        <v>0</v>
      </c>
      <c r="AB85" s="46">
        <v>0</v>
      </c>
      <c r="AC85" s="46">
        <v>0</v>
      </c>
      <c r="AD85" s="46">
        <v>0</v>
      </c>
      <c r="AE85" s="46">
        <v>0</v>
      </c>
      <c r="AF85" s="46">
        <v>0</v>
      </c>
      <c r="AG85" s="46">
        <v>0</v>
      </c>
      <c r="AH85" s="46">
        <v>0</v>
      </c>
      <c r="AI85" s="46">
        <v>25000000</v>
      </c>
      <c r="AJ85" s="46">
        <v>0</v>
      </c>
      <c r="AK85" s="46">
        <v>0</v>
      </c>
      <c r="AL85" s="46">
        <v>0</v>
      </c>
      <c r="AM85" s="46">
        <v>0</v>
      </c>
      <c r="AN85" s="46">
        <v>0</v>
      </c>
      <c r="AO85" s="46">
        <v>0</v>
      </c>
      <c r="AP85" s="46">
        <v>0</v>
      </c>
      <c r="AQ85" s="46">
        <v>0</v>
      </c>
      <c r="AR85" s="46">
        <v>0</v>
      </c>
      <c r="AS85" s="46">
        <v>0</v>
      </c>
      <c r="AT85" s="46">
        <v>0</v>
      </c>
      <c r="AU85" s="46">
        <v>0</v>
      </c>
      <c r="AV85" s="46">
        <v>0</v>
      </c>
      <c r="AW85" s="46">
        <v>0</v>
      </c>
      <c r="AX85" s="46">
        <v>0</v>
      </c>
      <c r="AY85" s="46">
        <v>0</v>
      </c>
      <c r="AZ85" s="46">
        <v>0</v>
      </c>
      <c r="BA85" s="46">
        <v>0</v>
      </c>
      <c r="BB85" s="46">
        <v>0</v>
      </c>
      <c r="BC85" s="46">
        <v>0</v>
      </c>
      <c r="BD85" s="46">
        <v>0</v>
      </c>
      <c r="BE85" s="52">
        <f t="shared" si="1"/>
        <v>25000000</v>
      </c>
      <c r="BF85" s="46">
        <f t="shared" si="1"/>
        <v>0</v>
      </c>
      <c r="BG85" s="86"/>
      <c r="BH85" s="86" t="s">
        <v>856</v>
      </c>
    </row>
    <row r="86" spans="1:60" x14ac:dyDescent="0.25">
      <c r="G86"/>
      <c r="L86"/>
      <c r="Y86" s="69">
        <f>SUM(Y13:Y85)</f>
        <v>76000000</v>
      </c>
      <c r="Z86" s="69">
        <f t="shared" ref="Z86:BF86" si="2">SUM(Z13:Z85)</f>
        <v>0</v>
      </c>
      <c r="AA86" s="69">
        <f t="shared" si="2"/>
        <v>1400000000</v>
      </c>
      <c r="AB86" s="69">
        <f t="shared" si="2"/>
        <v>0</v>
      </c>
      <c r="AC86" s="69">
        <f t="shared" si="2"/>
        <v>299000000</v>
      </c>
      <c r="AD86" s="69">
        <f t="shared" si="2"/>
        <v>0</v>
      </c>
      <c r="AE86" s="69">
        <f t="shared" si="2"/>
        <v>0</v>
      </c>
      <c r="AF86" s="69">
        <f t="shared" si="2"/>
        <v>0</v>
      </c>
      <c r="AG86" s="69">
        <f t="shared" si="2"/>
        <v>102000000</v>
      </c>
      <c r="AH86" s="69">
        <f t="shared" si="2"/>
        <v>0</v>
      </c>
      <c r="AI86" s="69">
        <f t="shared" si="2"/>
        <v>136000000</v>
      </c>
      <c r="AJ86" s="69">
        <f t="shared" si="2"/>
        <v>0</v>
      </c>
      <c r="AK86" s="69">
        <f t="shared" si="2"/>
        <v>1325000000</v>
      </c>
      <c r="AL86" s="69">
        <f t="shared" si="2"/>
        <v>0</v>
      </c>
      <c r="AM86" s="69">
        <f t="shared" si="2"/>
        <v>0</v>
      </c>
      <c r="AN86" s="69">
        <f t="shared" si="2"/>
        <v>0</v>
      </c>
      <c r="AO86" s="69">
        <f t="shared" si="2"/>
        <v>0</v>
      </c>
      <c r="AP86" s="69">
        <f t="shared" si="2"/>
        <v>0</v>
      </c>
      <c r="AQ86" s="69">
        <f t="shared" si="2"/>
        <v>0</v>
      </c>
      <c r="AR86" s="69">
        <f t="shared" si="2"/>
        <v>0</v>
      </c>
      <c r="AS86" s="69">
        <f t="shared" si="2"/>
        <v>0</v>
      </c>
      <c r="AT86" s="69">
        <f t="shared" si="2"/>
        <v>0</v>
      </c>
      <c r="AU86" s="69">
        <f t="shared" si="2"/>
        <v>0</v>
      </c>
      <c r="AV86" s="69">
        <f t="shared" si="2"/>
        <v>0</v>
      </c>
      <c r="AW86" s="69">
        <f t="shared" si="2"/>
        <v>0</v>
      </c>
      <c r="AX86" s="69">
        <f t="shared" si="2"/>
        <v>0</v>
      </c>
      <c r="AY86" s="69">
        <f t="shared" si="2"/>
        <v>0</v>
      </c>
      <c r="AZ86" s="69">
        <f t="shared" si="2"/>
        <v>0</v>
      </c>
      <c r="BA86" s="69">
        <f t="shared" si="2"/>
        <v>703000000</v>
      </c>
      <c r="BB86" s="69">
        <f t="shared" si="2"/>
        <v>0</v>
      </c>
      <c r="BC86" s="69">
        <f t="shared" si="2"/>
        <v>0</v>
      </c>
      <c r="BD86" s="69">
        <f t="shared" si="2"/>
        <v>0</v>
      </c>
      <c r="BE86" s="69">
        <f t="shared" si="2"/>
        <v>4041000000</v>
      </c>
      <c r="BF86" s="69">
        <f t="shared" si="2"/>
        <v>0</v>
      </c>
    </row>
    <row r="87" spans="1:60" x14ac:dyDescent="0.25">
      <c r="G87"/>
      <c r="L87"/>
      <c r="BE87" s="30"/>
    </row>
    <row r="88" spans="1:60" x14ac:dyDescent="0.25">
      <c r="G88"/>
      <c r="L88"/>
      <c r="BE88" s="30"/>
      <c r="BG88" s="30"/>
    </row>
    <row r="89" spans="1:60" x14ac:dyDescent="0.25">
      <c r="G89"/>
      <c r="L89"/>
    </row>
    <row r="90" spans="1:60" x14ac:dyDescent="0.25">
      <c r="G90"/>
      <c r="L90"/>
    </row>
    <row r="91" spans="1:60" x14ac:dyDescent="0.25">
      <c r="G91"/>
      <c r="L91"/>
    </row>
    <row r="92" spans="1:60" x14ac:dyDescent="0.25">
      <c r="G92"/>
      <c r="L92"/>
    </row>
    <row r="93" spans="1:60" x14ac:dyDescent="0.25">
      <c r="G93"/>
      <c r="L93"/>
    </row>
    <row r="94" spans="1:60" x14ac:dyDescent="0.25">
      <c r="G94"/>
      <c r="L94"/>
    </row>
    <row r="95" spans="1:60" x14ac:dyDescent="0.25">
      <c r="G95"/>
      <c r="L95"/>
    </row>
    <row r="96" spans="1:60" x14ac:dyDescent="0.25">
      <c r="G96"/>
      <c r="L96"/>
    </row>
    <row r="97" spans="14:14" customFormat="1" x14ac:dyDescent="0.25">
      <c r="N97" s="49"/>
    </row>
    <row r="98" spans="14:14" customFormat="1" x14ac:dyDescent="0.25">
      <c r="N98" s="49"/>
    </row>
    <row r="99" spans="14:14" customFormat="1" x14ac:dyDescent="0.25">
      <c r="N99" s="49"/>
    </row>
    <row r="100" spans="14:14" customFormat="1" x14ac:dyDescent="0.25">
      <c r="N100" s="49"/>
    </row>
    <row r="101" spans="14:14" customFormat="1" x14ac:dyDescent="0.25">
      <c r="N101" s="49"/>
    </row>
    <row r="102" spans="14:14" customFormat="1" x14ac:dyDescent="0.25">
      <c r="N102" s="49"/>
    </row>
    <row r="103" spans="14:14" customFormat="1" x14ac:dyDescent="0.25">
      <c r="N103" s="49"/>
    </row>
    <row r="104" spans="14:14" customFormat="1" x14ac:dyDescent="0.25">
      <c r="N104" s="49"/>
    </row>
    <row r="105" spans="14:14" customFormat="1" x14ac:dyDescent="0.25">
      <c r="N105" s="49"/>
    </row>
    <row r="106" spans="14:14" customFormat="1" x14ac:dyDescent="0.25">
      <c r="N106" s="49"/>
    </row>
    <row r="107" spans="14:14" customFormat="1" x14ac:dyDescent="0.25">
      <c r="N107" s="49"/>
    </row>
    <row r="108" spans="14:14" customFormat="1" x14ac:dyDescent="0.25">
      <c r="N108" s="49"/>
    </row>
    <row r="109" spans="14:14" customFormat="1" x14ac:dyDescent="0.25">
      <c r="N109" s="49"/>
    </row>
    <row r="110" spans="14:14" customFormat="1" x14ac:dyDescent="0.25">
      <c r="N110" s="49"/>
    </row>
    <row r="111" spans="14:14" customFormat="1" x14ac:dyDescent="0.25">
      <c r="N111" s="49"/>
    </row>
    <row r="112" spans="14:14" customFormat="1" x14ac:dyDescent="0.25">
      <c r="N112" s="49"/>
    </row>
    <row r="113" spans="14:14" customFormat="1" x14ac:dyDescent="0.25">
      <c r="N113" s="49"/>
    </row>
    <row r="114" spans="14:14" customFormat="1" x14ac:dyDescent="0.25">
      <c r="N114" s="49"/>
    </row>
    <row r="115" spans="14:14" customFormat="1" x14ac:dyDescent="0.25">
      <c r="N115" s="49"/>
    </row>
    <row r="116" spans="14:14" customFormat="1" x14ac:dyDescent="0.25">
      <c r="N116" s="49"/>
    </row>
    <row r="117" spans="14:14" customFormat="1" x14ac:dyDescent="0.25">
      <c r="N117" s="49"/>
    </row>
    <row r="118" spans="14:14" customFormat="1" x14ac:dyDescent="0.25">
      <c r="N118" s="49"/>
    </row>
    <row r="119" spans="14:14" customFormat="1" x14ac:dyDescent="0.25">
      <c r="N119" s="49"/>
    </row>
    <row r="120" spans="14:14" customFormat="1" x14ac:dyDescent="0.25">
      <c r="N120" s="49"/>
    </row>
    <row r="121" spans="14:14" customFormat="1" x14ac:dyDescent="0.25">
      <c r="N121" s="49"/>
    </row>
    <row r="122" spans="14:14" customFormat="1" x14ac:dyDescent="0.25">
      <c r="N122" s="49"/>
    </row>
    <row r="123" spans="14:14" customFormat="1" x14ac:dyDescent="0.25">
      <c r="N123" s="49"/>
    </row>
    <row r="124" spans="14:14" customFormat="1" x14ac:dyDescent="0.25">
      <c r="N124" s="49"/>
    </row>
    <row r="125" spans="14:14" customFormat="1" x14ac:dyDescent="0.25">
      <c r="N125" s="49"/>
    </row>
    <row r="126" spans="14:14" customFormat="1" x14ac:dyDescent="0.25">
      <c r="N126" s="49"/>
    </row>
    <row r="127" spans="14:14" customFormat="1" x14ac:dyDescent="0.25">
      <c r="N127" s="49"/>
    </row>
    <row r="128" spans="14:14" customFormat="1" x14ac:dyDescent="0.25">
      <c r="N128" s="49"/>
    </row>
    <row r="129" spans="14:14" customFormat="1" x14ac:dyDescent="0.25">
      <c r="N129" s="49"/>
    </row>
    <row r="130" spans="14:14" customFormat="1" x14ac:dyDescent="0.25">
      <c r="N130" s="49"/>
    </row>
    <row r="131" spans="14:14" customFormat="1" x14ac:dyDescent="0.25">
      <c r="N131" s="49"/>
    </row>
    <row r="132" spans="14:14" customFormat="1" x14ac:dyDescent="0.25">
      <c r="N132" s="49"/>
    </row>
    <row r="133" spans="14:14" customFormat="1" x14ac:dyDescent="0.25">
      <c r="N133" s="49"/>
    </row>
    <row r="134" spans="14:14" customFormat="1" x14ac:dyDescent="0.25">
      <c r="N134" s="49"/>
    </row>
    <row r="135" spans="14:14" customFormat="1" x14ac:dyDescent="0.25">
      <c r="N135" s="49"/>
    </row>
    <row r="136" spans="14:14" customFormat="1" x14ac:dyDescent="0.25">
      <c r="N136" s="49"/>
    </row>
    <row r="137" spans="14:14" customFormat="1" x14ac:dyDescent="0.25">
      <c r="N137" s="49"/>
    </row>
    <row r="138" spans="14:14" customFormat="1" x14ac:dyDescent="0.25">
      <c r="N138" s="49"/>
    </row>
    <row r="139" spans="14:14" customFormat="1" x14ac:dyDescent="0.25">
      <c r="N139" s="49"/>
    </row>
    <row r="140" spans="14:14" customFormat="1" x14ac:dyDescent="0.25">
      <c r="N140" s="49"/>
    </row>
    <row r="141" spans="14:14" customFormat="1" x14ac:dyDescent="0.25">
      <c r="N141" s="49"/>
    </row>
    <row r="142" spans="14:14" customFormat="1" x14ac:dyDescent="0.25">
      <c r="N142" s="49"/>
    </row>
    <row r="143" spans="14:14" customFormat="1" x14ac:dyDescent="0.25">
      <c r="N143" s="49"/>
    </row>
    <row r="144" spans="14:14" customFormat="1" x14ac:dyDescent="0.25">
      <c r="N144" s="49"/>
    </row>
    <row r="145" spans="14:14" customFormat="1" x14ac:dyDescent="0.25">
      <c r="N145" s="49"/>
    </row>
    <row r="146" spans="14:14" customFormat="1" x14ac:dyDescent="0.25">
      <c r="N146" s="49"/>
    </row>
    <row r="147" spans="14:14" customFormat="1" x14ac:dyDescent="0.25">
      <c r="N147" s="49"/>
    </row>
    <row r="148" spans="14:14" customFormat="1" x14ac:dyDescent="0.25">
      <c r="N148" s="49"/>
    </row>
    <row r="149" spans="14:14" customFormat="1" x14ac:dyDescent="0.25">
      <c r="N149" s="49"/>
    </row>
    <row r="150" spans="14:14" customFormat="1" x14ac:dyDescent="0.25">
      <c r="N150" s="49"/>
    </row>
    <row r="151" spans="14:14" customFormat="1" x14ac:dyDescent="0.25">
      <c r="N151" s="49"/>
    </row>
    <row r="152" spans="14:14" customFormat="1" x14ac:dyDescent="0.25">
      <c r="N152" s="49"/>
    </row>
    <row r="153" spans="14:14" customFormat="1" x14ac:dyDescent="0.25">
      <c r="N153" s="49"/>
    </row>
    <row r="154" spans="14:14" customFormat="1" x14ac:dyDescent="0.25">
      <c r="N154" s="49"/>
    </row>
    <row r="155" spans="14:14" customFormat="1" x14ac:dyDescent="0.25">
      <c r="N155" s="49"/>
    </row>
    <row r="156" spans="14:14" customFormat="1" x14ac:dyDescent="0.25">
      <c r="N156" s="49"/>
    </row>
    <row r="157" spans="14:14" customFormat="1" x14ac:dyDescent="0.25">
      <c r="N157" s="49"/>
    </row>
    <row r="158" spans="14:14" customFormat="1" x14ac:dyDescent="0.25">
      <c r="N158" s="49"/>
    </row>
    <row r="159" spans="14:14" customFormat="1" x14ac:dyDescent="0.25">
      <c r="N159" s="49"/>
    </row>
    <row r="160" spans="14:14" customFormat="1" x14ac:dyDescent="0.25">
      <c r="N160" s="49"/>
    </row>
    <row r="161" spans="14:14" customFormat="1" x14ac:dyDescent="0.25">
      <c r="N161" s="49"/>
    </row>
    <row r="162" spans="14:14" customFormat="1" x14ac:dyDescent="0.25">
      <c r="N162" s="49"/>
    </row>
    <row r="163" spans="14:14" customFormat="1" x14ac:dyDescent="0.25">
      <c r="N163" s="49"/>
    </row>
    <row r="164" spans="14:14" customFormat="1" x14ac:dyDescent="0.25">
      <c r="N164" s="49"/>
    </row>
    <row r="165" spans="14:14" customFormat="1" x14ac:dyDescent="0.25">
      <c r="N165" s="49"/>
    </row>
    <row r="166" spans="14:14" customFormat="1" x14ac:dyDescent="0.25">
      <c r="N166" s="49"/>
    </row>
    <row r="167" spans="14:14" customFormat="1" x14ac:dyDescent="0.25">
      <c r="N167" s="49"/>
    </row>
    <row r="168" spans="14:14" customFormat="1" x14ac:dyDescent="0.25">
      <c r="N168" s="49"/>
    </row>
    <row r="169" spans="14:14" customFormat="1" x14ac:dyDescent="0.25">
      <c r="N169" s="49"/>
    </row>
    <row r="170" spans="14:14" customFormat="1" x14ac:dyDescent="0.25">
      <c r="N170" s="49"/>
    </row>
    <row r="171" spans="14:14" customFormat="1" x14ac:dyDescent="0.25">
      <c r="N171" s="49"/>
    </row>
    <row r="172" spans="14:14" customFormat="1" x14ac:dyDescent="0.25">
      <c r="N172" s="49"/>
    </row>
    <row r="173" spans="14:14" customFormat="1" x14ac:dyDescent="0.25">
      <c r="N173" s="49"/>
    </row>
    <row r="174" spans="14:14" customFormat="1" x14ac:dyDescent="0.25">
      <c r="N174" s="49"/>
    </row>
    <row r="175" spans="14:14" customFormat="1" x14ac:dyDescent="0.25">
      <c r="N175" s="49"/>
    </row>
    <row r="176" spans="14:14" customFormat="1" x14ac:dyDescent="0.25">
      <c r="N176" s="49"/>
    </row>
    <row r="177" spans="14:14" customFormat="1" x14ac:dyDescent="0.25">
      <c r="N177" s="49"/>
    </row>
    <row r="178" spans="14:14" customFormat="1" x14ac:dyDescent="0.25">
      <c r="N178" s="49"/>
    </row>
    <row r="179" spans="14:14" customFormat="1" x14ac:dyDescent="0.25">
      <c r="N179" s="49"/>
    </row>
    <row r="180" spans="14:14" customFormat="1" x14ac:dyDescent="0.25">
      <c r="N180" s="49"/>
    </row>
    <row r="181" spans="14:14" customFormat="1" x14ac:dyDescent="0.25">
      <c r="N181" s="49"/>
    </row>
    <row r="182" spans="14:14" customFormat="1" x14ac:dyDescent="0.25">
      <c r="N182" s="49"/>
    </row>
    <row r="183" spans="14:14" customFormat="1" x14ac:dyDescent="0.25">
      <c r="N183" s="49"/>
    </row>
    <row r="184" spans="14:14" customFormat="1" x14ac:dyDescent="0.25">
      <c r="N184" s="49"/>
    </row>
    <row r="185" spans="14:14" customFormat="1" x14ac:dyDescent="0.25">
      <c r="N185" s="49"/>
    </row>
    <row r="186" spans="14:14" customFormat="1" x14ac:dyDescent="0.25">
      <c r="N186" s="49"/>
    </row>
    <row r="187" spans="14:14" customFormat="1" x14ac:dyDescent="0.25">
      <c r="N187" s="49"/>
    </row>
    <row r="188" spans="14:14" customFormat="1" x14ac:dyDescent="0.25">
      <c r="N188" s="49"/>
    </row>
    <row r="189" spans="14:14" customFormat="1" x14ac:dyDescent="0.25">
      <c r="N189" s="49"/>
    </row>
    <row r="190" spans="14:14" customFormat="1" x14ac:dyDescent="0.25">
      <c r="N190" s="49"/>
    </row>
    <row r="191" spans="14:14" customFormat="1" x14ac:dyDescent="0.25">
      <c r="N191" s="49"/>
    </row>
    <row r="192" spans="14:14" customFormat="1" x14ac:dyDescent="0.25">
      <c r="N192" s="49"/>
    </row>
    <row r="193" spans="14:14" customFormat="1" x14ac:dyDescent="0.25">
      <c r="N193" s="49"/>
    </row>
    <row r="194" spans="14:14" customFormat="1" x14ac:dyDescent="0.25">
      <c r="N194" s="49"/>
    </row>
    <row r="195" spans="14:14" customFormat="1" x14ac:dyDescent="0.25">
      <c r="N195" s="49"/>
    </row>
    <row r="196" spans="14:14" customFormat="1" x14ac:dyDescent="0.25">
      <c r="N196" s="49"/>
    </row>
    <row r="197" spans="14:14" customFormat="1" x14ac:dyDescent="0.25">
      <c r="N197" s="49"/>
    </row>
    <row r="198" spans="14:14" customFormat="1" x14ac:dyDescent="0.25">
      <c r="N198" s="49"/>
    </row>
    <row r="199" spans="14:14" customFormat="1" x14ac:dyDescent="0.25">
      <c r="N199" s="49"/>
    </row>
    <row r="200" spans="14:14" customFormat="1" x14ac:dyDescent="0.25">
      <c r="N200" s="49"/>
    </row>
    <row r="201" spans="14:14" customFormat="1" x14ac:dyDescent="0.25">
      <c r="N201" s="49"/>
    </row>
    <row r="202" spans="14:14" customFormat="1" x14ac:dyDescent="0.25">
      <c r="N202" s="49"/>
    </row>
    <row r="203" spans="14:14" customFormat="1" x14ac:dyDescent="0.25">
      <c r="N203" s="49"/>
    </row>
    <row r="204" spans="14:14" customFormat="1" x14ac:dyDescent="0.25">
      <c r="N204" s="49"/>
    </row>
    <row r="205" spans="14:14" customFormat="1" x14ac:dyDescent="0.25">
      <c r="N205" s="49"/>
    </row>
  </sheetData>
  <autoFilter ref="A13:BI13" xr:uid="{00000000-0001-0000-0200-000000000000}"/>
  <mergeCells count="108">
    <mergeCell ref="A1:A6"/>
    <mergeCell ref="B1:D2"/>
    <mergeCell ref="E1:BH1"/>
    <mergeCell ref="E2:BH2"/>
    <mergeCell ref="B3:D5"/>
    <mergeCell ref="E3:BG3"/>
    <mergeCell ref="E4:BG4"/>
    <mergeCell ref="E5:BH5"/>
    <mergeCell ref="B6:D6"/>
    <mergeCell ref="BG7:BG11"/>
    <mergeCell ref="BH7:BH11"/>
    <mergeCell ref="G7:K7"/>
    <mergeCell ref="L7:L11"/>
    <mergeCell ref="M7:M11"/>
    <mergeCell ref="N7:N11"/>
    <mergeCell ref="O7:X7"/>
    <mergeCell ref="S8:T8"/>
    <mergeCell ref="U8:V8"/>
    <mergeCell ref="W8:X8"/>
    <mergeCell ref="G8:G11"/>
    <mergeCell ref="H8:H11"/>
    <mergeCell ref="I8:I11"/>
    <mergeCell ref="J8:K8"/>
    <mergeCell ref="O8:P8"/>
    <mergeCell ref="Q8:R8"/>
    <mergeCell ref="Y7:BD7"/>
    <mergeCell ref="BE7:BF8"/>
    <mergeCell ref="AW8:AX8"/>
    <mergeCell ref="AY8:AZ8"/>
    <mergeCell ref="BA8:BB8"/>
    <mergeCell ref="BC8:BD8"/>
    <mergeCell ref="J9:J11"/>
    <mergeCell ref="K9:K11"/>
    <mergeCell ref="AK8:AL8"/>
    <mergeCell ref="AM8:AN8"/>
    <mergeCell ref="AO8:AP8"/>
    <mergeCell ref="AQ8:AR8"/>
    <mergeCell ref="AS8:AT8"/>
    <mergeCell ref="A27:A28"/>
    <mergeCell ref="B27:B28"/>
    <mergeCell ref="C27:C28"/>
    <mergeCell ref="D27:D28"/>
    <mergeCell ref="E27:E28"/>
    <mergeCell ref="AU8:AV8"/>
    <mergeCell ref="Y8:Z8"/>
    <mergeCell ref="AA8:AB8"/>
    <mergeCell ref="AC8:AD8"/>
    <mergeCell ref="AG8:AH8"/>
    <mergeCell ref="AI8:AJ8"/>
    <mergeCell ref="AE8:AF8"/>
    <mergeCell ref="F7:F11"/>
    <mergeCell ref="A7:A11"/>
    <mergeCell ref="B7:B11"/>
    <mergeCell ref="C7:C11"/>
    <mergeCell ref="D7:D11"/>
    <mergeCell ref="E7:E11"/>
    <mergeCell ref="K27:K28"/>
    <mergeCell ref="O27:O28"/>
    <mergeCell ref="P27:P28"/>
    <mergeCell ref="Q27:Q28"/>
    <mergeCell ref="R27:R28"/>
    <mergeCell ref="F27:F28"/>
    <mergeCell ref="G27:G28"/>
    <mergeCell ref="H27:H28"/>
    <mergeCell ref="I27:I28"/>
    <mergeCell ref="J27:J28"/>
    <mergeCell ref="X27:X28"/>
    <mergeCell ref="Y27:Y28"/>
    <mergeCell ref="Z27:Z28"/>
    <mergeCell ref="AA27:AA28"/>
    <mergeCell ref="AB27:AB28"/>
    <mergeCell ref="S27:S28"/>
    <mergeCell ref="T27:T28"/>
    <mergeCell ref="U27:U28"/>
    <mergeCell ref="V27:V28"/>
    <mergeCell ref="W27:W28"/>
    <mergeCell ref="AH27:AH28"/>
    <mergeCell ref="AI27:AI28"/>
    <mergeCell ref="AJ27:AJ28"/>
    <mergeCell ref="AK27:AK28"/>
    <mergeCell ref="AL27:AL28"/>
    <mergeCell ref="AC27:AC28"/>
    <mergeCell ref="AD27:AD28"/>
    <mergeCell ref="AE27:AE28"/>
    <mergeCell ref="AF27:AF28"/>
    <mergeCell ref="AG27:AG28"/>
    <mergeCell ref="AR27:AR28"/>
    <mergeCell ref="AS27:AS28"/>
    <mergeCell ref="AT27:AT28"/>
    <mergeCell ref="AU27:AU28"/>
    <mergeCell ref="AV27:AV28"/>
    <mergeCell ref="AM27:AM28"/>
    <mergeCell ref="AN27:AN28"/>
    <mergeCell ref="AO27:AO28"/>
    <mergeCell ref="AP27:AP28"/>
    <mergeCell ref="AQ27:AQ28"/>
    <mergeCell ref="BG27:BG28"/>
    <mergeCell ref="BH27:BH28"/>
    <mergeCell ref="BB27:BB28"/>
    <mergeCell ref="BC27:BC28"/>
    <mergeCell ref="BD27:BD28"/>
    <mergeCell ref="BE27:BE28"/>
    <mergeCell ref="BF27:BF28"/>
    <mergeCell ref="AW27:AW28"/>
    <mergeCell ref="AX27:AX28"/>
    <mergeCell ref="AY27:AY28"/>
    <mergeCell ref="AZ27:AZ28"/>
    <mergeCell ref="BA27:BA28"/>
  </mergeCells>
  <pageMargins left="0.7" right="0.7" top="0.75" bottom="0.75" header="0.3" footer="0.3"/>
  <pageSetup orientation="portrait" horizontalDpi="300" verticalDpi="300" r:id="rId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H68"/>
  <sheetViews>
    <sheetView topLeftCell="AT1" zoomScale="85" zoomScaleNormal="85" workbookViewId="0">
      <pane ySplit="12" topLeftCell="A13" activePane="bottomLeft" state="frozen"/>
      <selection pane="bottomLeft" activeCell="AY11" sqref="AY11"/>
    </sheetView>
  </sheetViews>
  <sheetFormatPr baseColWidth="10" defaultColWidth="10.85546875" defaultRowHeight="15" x14ac:dyDescent="0.25"/>
  <cols>
    <col min="1" max="1" width="29.28515625" customWidth="1"/>
    <col min="2" max="2" width="25.42578125" customWidth="1"/>
    <col min="3" max="3" width="14.140625" customWidth="1"/>
    <col min="4" max="4" width="21.28515625" customWidth="1"/>
    <col min="5" max="5" width="24.28515625" customWidth="1"/>
    <col min="6" max="6" width="34.28515625" customWidth="1"/>
    <col min="7" max="7" width="22.140625" customWidth="1"/>
    <col min="8" max="8" width="10.85546875" customWidth="1"/>
    <col min="9" max="9" width="7.140625" customWidth="1"/>
    <col min="10" max="10" width="8.7109375" customWidth="1"/>
    <col min="11" max="11" width="8.42578125" customWidth="1"/>
    <col min="12" max="12" width="25.42578125" customWidth="1"/>
    <col min="13" max="13" width="22.42578125" customWidth="1"/>
    <col min="14" max="14" width="28.140625" customWidth="1"/>
    <col min="15" max="16" width="10.7109375" customWidth="1"/>
    <col min="17" max="24" width="6.85546875" customWidth="1"/>
    <col min="25" max="25" width="17.85546875" style="29" bestFit="1" customWidth="1"/>
    <col min="26" max="26" width="10.7109375" style="29" customWidth="1"/>
    <col min="27" max="27" width="18.28515625" style="29" bestFit="1" customWidth="1"/>
    <col min="28" max="28" width="10.7109375" style="29" customWidth="1"/>
    <col min="29" max="29" width="13.42578125" style="29" bestFit="1" customWidth="1"/>
    <col min="30" max="30" width="14.85546875" style="29" customWidth="1"/>
    <col min="31" max="31" width="16.85546875" style="29" customWidth="1"/>
    <col min="32" max="34" width="10.7109375" style="29" customWidth="1"/>
    <col min="35" max="35" width="12.42578125" style="29" bestFit="1" customWidth="1"/>
    <col min="36" max="36" width="10.7109375" style="29" customWidth="1"/>
    <col min="37" max="37" width="18.28515625" style="29" bestFit="1" customWidth="1"/>
    <col min="38" max="44" width="10.7109375" style="29" customWidth="1"/>
    <col min="45" max="45" width="19.28515625" style="29" bestFit="1" customWidth="1"/>
    <col min="46" max="52" width="10.7109375" style="29" customWidth="1"/>
    <col min="53" max="53" width="21.42578125" style="29" bestFit="1" customWidth="1"/>
    <col min="54" max="54" width="10.7109375" style="29" customWidth="1"/>
    <col min="55" max="55" width="18.42578125" style="29" bestFit="1" customWidth="1"/>
    <col min="56" max="56" width="10.7109375" style="29" customWidth="1"/>
    <col min="57" max="57" width="27.42578125" style="29" customWidth="1"/>
    <col min="58" max="58" width="13.42578125" style="29" bestFit="1" customWidth="1"/>
    <col min="59" max="59" width="20" customWidth="1"/>
    <col min="60" max="60" width="15.42578125" customWidth="1"/>
  </cols>
  <sheetData>
    <row r="1" spans="1:60" x14ac:dyDescent="0.25">
      <c r="A1" s="279"/>
      <c r="B1" s="282" t="s">
        <v>39</v>
      </c>
      <c r="C1" s="283"/>
      <c r="D1" s="284"/>
      <c r="E1" s="288" t="s">
        <v>41</v>
      </c>
      <c r="F1" s="289"/>
      <c r="G1" s="289"/>
      <c r="H1" s="289"/>
      <c r="I1" s="289"/>
      <c r="J1" s="289"/>
      <c r="K1" s="289"/>
      <c r="L1" s="289"/>
      <c r="M1" s="289"/>
      <c r="N1" s="289"/>
      <c r="O1" s="289"/>
      <c r="P1" s="289"/>
      <c r="Q1" s="289"/>
      <c r="R1" s="289"/>
      <c r="S1" s="289"/>
      <c r="T1" s="289"/>
      <c r="U1" s="289"/>
      <c r="V1" s="289"/>
      <c r="W1" s="289"/>
      <c r="X1" s="289"/>
      <c r="Y1" s="289"/>
      <c r="Z1" s="289"/>
      <c r="AA1" s="289"/>
      <c r="AB1" s="289"/>
      <c r="AC1" s="289"/>
      <c r="AD1" s="289"/>
      <c r="AE1" s="289"/>
      <c r="AF1" s="289"/>
      <c r="AG1" s="289"/>
      <c r="AH1" s="289"/>
      <c r="AI1" s="289"/>
      <c r="AJ1" s="289"/>
      <c r="AK1" s="289"/>
      <c r="AL1" s="289"/>
      <c r="AM1" s="289"/>
      <c r="AN1" s="289"/>
      <c r="AO1" s="289"/>
      <c r="AP1" s="289"/>
      <c r="AQ1" s="289"/>
      <c r="AR1" s="289"/>
      <c r="AS1" s="289"/>
      <c r="AT1" s="289"/>
      <c r="AU1" s="289"/>
      <c r="AV1" s="289"/>
      <c r="AW1" s="289"/>
      <c r="AX1" s="289"/>
      <c r="AY1" s="289"/>
      <c r="AZ1" s="289"/>
      <c r="BA1" s="289"/>
      <c r="BB1" s="289"/>
      <c r="BC1" s="289"/>
      <c r="BD1" s="289"/>
      <c r="BE1" s="289"/>
      <c r="BF1" s="289"/>
      <c r="BG1" s="289"/>
      <c r="BH1" s="290"/>
    </row>
    <row r="2" spans="1:60" x14ac:dyDescent="0.25">
      <c r="A2" s="280"/>
      <c r="B2" s="285"/>
      <c r="C2" s="286"/>
      <c r="D2" s="287"/>
      <c r="E2" s="291" t="s">
        <v>42</v>
      </c>
      <c r="F2" s="292"/>
      <c r="G2" s="292"/>
      <c r="H2" s="292"/>
      <c r="I2" s="292"/>
      <c r="J2" s="292"/>
      <c r="K2" s="292"/>
      <c r="L2" s="292"/>
      <c r="M2" s="292"/>
      <c r="N2" s="292"/>
      <c r="O2" s="292"/>
      <c r="P2" s="292"/>
      <c r="Q2" s="292"/>
      <c r="R2" s="292"/>
      <c r="S2" s="292"/>
      <c r="T2" s="292"/>
      <c r="U2" s="292"/>
      <c r="V2" s="292"/>
      <c r="W2" s="292"/>
      <c r="X2" s="292"/>
      <c r="Y2" s="292"/>
      <c r="Z2" s="292"/>
      <c r="AA2" s="292"/>
      <c r="AB2" s="292"/>
      <c r="AC2" s="292"/>
      <c r="AD2" s="292"/>
      <c r="AE2" s="292"/>
      <c r="AF2" s="292"/>
      <c r="AG2" s="292"/>
      <c r="AH2" s="292"/>
      <c r="AI2" s="292"/>
      <c r="AJ2" s="292"/>
      <c r="AK2" s="292"/>
      <c r="AL2" s="292"/>
      <c r="AM2" s="292"/>
      <c r="AN2" s="292"/>
      <c r="AO2" s="292"/>
      <c r="AP2" s="292"/>
      <c r="AQ2" s="292"/>
      <c r="AR2" s="292"/>
      <c r="AS2" s="292"/>
      <c r="AT2" s="292"/>
      <c r="AU2" s="292"/>
      <c r="AV2" s="292"/>
      <c r="AW2" s="292"/>
      <c r="AX2" s="292"/>
      <c r="AY2" s="292"/>
      <c r="AZ2" s="292"/>
      <c r="BA2" s="292"/>
      <c r="BB2" s="292"/>
      <c r="BC2" s="292"/>
      <c r="BD2" s="292"/>
      <c r="BE2" s="292"/>
      <c r="BF2" s="292"/>
      <c r="BG2" s="292"/>
      <c r="BH2" s="293"/>
    </row>
    <row r="3" spans="1:60" x14ac:dyDescent="0.25">
      <c r="A3" s="280"/>
      <c r="B3" s="294" t="s">
        <v>40</v>
      </c>
      <c r="C3" s="295"/>
      <c r="D3" s="296"/>
      <c r="E3" s="291" t="s">
        <v>43</v>
      </c>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300"/>
      <c r="BH3" s="156" t="s">
        <v>46</v>
      </c>
    </row>
    <row r="4" spans="1:60" x14ac:dyDescent="0.25">
      <c r="A4" s="280"/>
      <c r="B4" s="297"/>
      <c r="C4" s="298"/>
      <c r="D4" s="299"/>
      <c r="E4" s="291" t="s">
        <v>44</v>
      </c>
      <c r="F4" s="292"/>
      <c r="G4" s="292"/>
      <c r="H4" s="292"/>
      <c r="I4" s="292"/>
      <c r="J4" s="292"/>
      <c r="K4" s="292"/>
      <c r="L4" s="292"/>
      <c r="M4" s="292"/>
      <c r="N4" s="292"/>
      <c r="O4" s="292"/>
      <c r="P4" s="292"/>
      <c r="Q4" s="292"/>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300"/>
      <c r="BH4" s="25">
        <v>44221</v>
      </c>
    </row>
    <row r="5" spans="1:60" x14ac:dyDescent="0.25">
      <c r="A5" s="280"/>
      <c r="B5" s="285"/>
      <c r="C5" s="286"/>
      <c r="D5" s="287"/>
      <c r="E5" s="301" t="s">
        <v>45</v>
      </c>
      <c r="F5" s="302"/>
      <c r="G5" s="302"/>
      <c r="H5" s="302"/>
      <c r="I5" s="302"/>
      <c r="J5" s="302"/>
      <c r="K5" s="302"/>
      <c r="L5" s="302"/>
      <c r="M5" s="302"/>
      <c r="N5" s="302"/>
      <c r="O5" s="302"/>
      <c r="P5" s="302"/>
      <c r="Q5" s="302"/>
      <c r="R5" s="302"/>
      <c r="S5" s="302"/>
      <c r="T5" s="302"/>
      <c r="U5" s="302"/>
      <c r="V5" s="302"/>
      <c r="W5" s="302"/>
      <c r="X5" s="302"/>
      <c r="Y5" s="302"/>
      <c r="Z5" s="302"/>
      <c r="AA5" s="302"/>
      <c r="AB5" s="302"/>
      <c r="AC5" s="302"/>
      <c r="AD5" s="302"/>
      <c r="AE5" s="302"/>
      <c r="AF5" s="302"/>
      <c r="AG5" s="302"/>
      <c r="AH5" s="302"/>
      <c r="AI5" s="302"/>
      <c r="AJ5" s="302"/>
      <c r="AK5" s="302"/>
      <c r="AL5" s="302"/>
      <c r="AM5" s="302"/>
      <c r="AN5" s="302"/>
      <c r="AO5" s="302"/>
      <c r="AP5" s="302"/>
      <c r="AQ5" s="302"/>
      <c r="AR5" s="302"/>
      <c r="AS5" s="302"/>
      <c r="AT5" s="302"/>
      <c r="AU5" s="302"/>
      <c r="AV5" s="302"/>
      <c r="AW5" s="302"/>
      <c r="AX5" s="302"/>
      <c r="AY5" s="302"/>
      <c r="AZ5" s="302"/>
      <c r="BA5" s="302"/>
      <c r="BB5" s="302"/>
      <c r="BC5" s="302"/>
      <c r="BD5" s="302"/>
      <c r="BE5" s="302"/>
      <c r="BF5" s="302"/>
      <c r="BG5" s="302"/>
      <c r="BH5" s="303"/>
    </row>
    <row r="6" spans="1:60" x14ac:dyDescent="0.25">
      <c r="A6" s="281"/>
      <c r="B6" s="294" t="s">
        <v>47</v>
      </c>
      <c r="C6" s="295"/>
      <c r="D6" s="296"/>
      <c r="E6" s="157">
        <v>2022</v>
      </c>
      <c r="F6" s="157"/>
      <c r="G6" s="157"/>
      <c r="H6" s="157"/>
      <c r="I6" s="157"/>
      <c r="J6" s="158"/>
      <c r="K6" s="158"/>
      <c r="L6" s="157"/>
      <c r="M6" s="159"/>
      <c r="N6" s="160"/>
      <c r="O6" s="161"/>
      <c r="P6" s="160"/>
      <c r="Q6" s="160"/>
      <c r="R6" s="160"/>
      <c r="S6" s="160"/>
      <c r="T6" s="160"/>
      <c r="U6" s="160"/>
      <c r="V6" s="160"/>
      <c r="W6" s="160"/>
      <c r="X6" s="160"/>
      <c r="Y6" s="26"/>
      <c r="Z6" s="26"/>
      <c r="AA6" s="26"/>
      <c r="AB6" s="26"/>
      <c r="AC6" s="26"/>
      <c r="AD6" s="26"/>
      <c r="AE6" s="26"/>
      <c r="AF6" s="26"/>
      <c r="AG6" s="26"/>
      <c r="AH6" s="26"/>
      <c r="AI6" s="26"/>
      <c r="AJ6" s="26"/>
      <c r="AK6" s="26"/>
      <c r="AL6" s="26"/>
      <c r="AM6" s="26"/>
      <c r="AN6" s="26"/>
      <c r="AO6" s="26"/>
      <c r="AP6" s="26"/>
      <c r="AQ6" s="26"/>
      <c r="AR6" s="26"/>
      <c r="AS6" s="26"/>
      <c r="AT6" s="26"/>
      <c r="AU6" s="26"/>
      <c r="AV6" s="26"/>
      <c r="AW6" s="26"/>
      <c r="AX6" s="26"/>
      <c r="AY6" s="26"/>
      <c r="AZ6" s="26"/>
      <c r="BA6" s="26"/>
      <c r="BB6" s="26"/>
      <c r="BC6" s="26"/>
      <c r="BD6" s="26"/>
      <c r="BE6" s="26"/>
      <c r="BF6" s="26"/>
      <c r="BG6" s="162"/>
      <c r="BH6" s="163"/>
    </row>
    <row r="7" spans="1:60" ht="27" customHeight="1" x14ac:dyDescent="0.25">
      <c r="A7" s="274" t="s">
        <v>37</v>
      </c>
      <c r="B7" s="274" t="s">
        <v>0</v>
      </c>
      <c r="C7" s="274" t="s">
        <v>49</v>
      </c>
      <c r="D7" s="274" t="s">
        <v>1</v>
      </c>
      <c r="E7" s="274" t="s">
        <v>50</v>
      </c>
      <c r="F7" s="274" t="s">
        <v>51</v>
      </c>
      <c r="G7" s="274" t="s">
        <v>2</v>
      </c>
      <c r="H7" s="274"/>
      <c r="I7" s="274"/>
      <c r="J7" s="274"/>
      <c r="K7" s="274"/>
      <c r="L7" s="277" t="s">
        <v>3</v>
      </c>
      <c r="M7" s="277" t="s">
        <v>35</v>
      </c>
      <c r="N7" s="277" t="s">
        <v>4</v>
      </c>
      <c r="O7" s="274" t="s">
        <v>5</v>
      </c>
      <c r="P7" s="274"/>
      <c r="Q7" s="274"/>
      <c r="R7" s="274"/>
      <c r="S7" s="274"/>
      <c r="T7" s="274"/>
      <c r="U7" s="274"/>
      <c r="V7" s="274"/>
      <c r="W7" s="274"/>
      <c r="X7" s="274"/>
      <c r="Y7" s="265" t="s">
        <v>6</v>
      </c>
      <c r="Z7" s="265"/>
      <c r="AA7" s="265"/>
      <c r="AB7" s="265"/>
      <c r="AC7" s="265"/>
      <c r="AD7" s="265"/>
      <c r="AE7" s="265"/>
      <c r="AF7" s="265"/>
      <c r="AG7" s="265"/>
      <c r="AH7" s="265"/>
      <c r="AI7" s="265"/>
      <c r="AJ7" s="265"/>
      <c r="AK7" s="265"/>
      <c r="AL7" s="265"/>
      <c r="AM7" s="265"/>
      <c r="AN7" s="265"/>
      <c r="AO7" s="265"/>
      <c r="AP7" s="265"/>
      <c r="AQ7" s="265"/>
      <c r="AR7" s="265"/>
      <c r="AS7" s="265"/>
      <c r="AT7" s="265"/>
      <c r="AU7" s="265"/>
      <c r="AV7" s="265"/>
      <c r="AW7" s="265"/>
      <c r="AX7" s="265"/>
      <c r="AY7" s="265"/>
      <c r="AZ7" s="265"/>
      <c r="BA7" s="265"/>
      <c r="BB7" s="265"/>
      <c r="BC7" s="265"/>
      <c r="BD7" s="265"/>
      <c r="BE7" s="266" t="s">
        <v>36</v>
      </c>
      <c r="BF7" s="266"/>
      <c r="BG7" s="268" t="s">
        <v>7</v>
      </c>
      <c r="BH7" s="271" t="s">
        <v>8</v>
      </c>
    </row>
    <row r="8" spans="1:60" ht="38.450000000000003" customHeight="1" x14ac:dyDescent="0.25">
      <c r="A8" s="274"/>
      <c r="B8" s="274"/>
      <c r="C8" s="274"/>
      <c r="D8" s="274"/>
      <c r="E8" s="274"/>
      <c r="F8" s="274"/>
      <c r="G8" s="274" t="s">
        <v>9</v>
      </c>
      <c r="H8" s="274" t="s">
        <v>10</v>
      </c>
      <c r="I8" s="274" t="s">
        <v>11</v>
      </c>
      <c r="J8" s="265" t="s">
        <v>12</v>
      </c>
      <c r="K8" s="265"/>
      <c r="L8" s="277"/>
      <c r="M8" s="277"/>
      <c r="N8" s="277"/>
      <c r="O8" s="275" t="s">
        <v>845</v>
      </c>
      <c r="P8" s="275"/>
      <c r="Q8" s="276" t="s">
        <v>13</v>
      </c>
      <c r="R8" s="276"/>
      <c r="S8" s="276" t="s">
        <v>14</v>
      </c>
      <c r="T8" s="276"/>
      <c r="U8" s="276" t="s">
        <v>15</v>
      </c>
      <c r="V8" s="276"/>
      <c r="W8" s="276" t="s">
        <v>16</v>
      </c>
      <c r="X8" s="276"/>
      <c r="Y8" s="264" t="s">
        <v>38</v>
      </c>
      <c r="Z8" s="264"/>
      <c r="AA8" s="264" t="s">
        <v>56</v>
      </c>
      <c r="AB8" s="264"/>
      <c r="AC8" s="264" t="s">
        <v>17</v>
      </c>
      <c r="AD8" s="264"/>
      <c r="AE8" s="264" t="s">
        <v>18</v>
      </c>
      <c r="AF8" s="264"/>
      <c r="AG8" s="264" t="s">
        <v>19</v>
      </c>
      <c r="AH8" s="264"/>
      <c r="AI8" s="264" t="s">
        <v>20</v>
      </c>
      <c r="AJ8" s="264"/>
      <c r="AK8" s="264" t="s">
        <v>21</v>
      </c>
      <c r="AL8" s="264"/>
      <c r="AM8" s="264" t="s">
        <v>48</v>
      </c>
      <c r="AN8" s="264"/>
      <c r="AO8" s="264" t="s">
        <v>22</v>
      </c>
      <c r="AP8" s="264"/>
      <c r="AQ8" s="264" t="s">
        <v>23</v>
      </c>
      <c r="AR8" s="264"/>
      <c r="AS8" s="264" t="s">
        <v>24</v>
      </c>
      <c r="AT8" s="264"/>
      <c r="AU8" s="264" t="s">
        <v>25</v>
      </c>
      <c r="AV8" s="264"/>
      <c r="AW8" s="264" t="s">
        <v>26</v>
      </c>
      <c r="AX8" s="264"/>
      <c r="AY8" s="267" t="s">
        <v>27</v>
      </c>
      <c r="AZ8" s="267"/>
      <c r="BA8" s="264" t="s">
        <v>28</v>
      </c>
      <c r="BB8" s="264"/>
      <c r="BC8" s="264" t="s">
        <v>29</v>
      </c>
      <c r="BD8" s="264"/>
      <c r="BE8" s="266"/>
      <c r="BF8" s="266"/>
      <c r="BG8" s="269"/>
      <c r="BH8" s="272"/>
    </row>
    <row r="9" spans="1:60" x14ac:dyDescent="0.25">
      <c r="A9" s="274"/>
      <c r="B9" s="274"/>
      <c r="C9" s="274"/>
      <c r="D9" s="274"/>
      <c r="E9" s="274"/>
      <c r="F9" s="274"/>
      <c r="G9" s="274"/>
      <c r="H9" s="274"/>
      <c r="I9" s="274"/>
      <c r="J9" s="278" t="s">
        <v>31</v>
      </c>
      <c r="K9" s="265" t="s">
        <v>30</v>
      </c>
      <c r="L9" s="277"/>
      <c r="M9" s="277"/>
      <c r="N9" s="277"/>
      <c r="O9" s="32" t="s">
        <v>31</v>
      </c>
      <c r="P9" s="32" t="s">
        <v>30</v>
      </c>
      <c r="Q9" s="74" t="s">
        <v>31</v>
      </c>
      <c r="R9" s="74" t="s">
        <v>30</v>
      </c>
      <c r="S9" s="74" t="s">
        <v>31</v>
      </c>
      <c r="T9" s="74" t="s">
        <v>30</v>
      </c>
      <c r="U9" s="74" t="s">
        <v>31</v>
      </c>
      <c r="V9" s="74" t="s">
        <v>30</v>
      </c>
      <c r="W9" s="74" t="s">
        <v>31</v>
      </c>
      <c r="X9" s="74" t="s">
        <v>30</v>
      </c>
      <c r="Y9" s="33" t="s">
        <v>31</v>
      </c>
      <c r="Z9" s="33" t="s">
        <v>30</v>
      </c>
      <c r="AA9" s="33" t="s">
        <v>31</v>
      </c>
      <c r="AB9" s="33" t="s">
        <v>30</v>
      </c>
      <c r="AC9" s="33" t="s">
        <v>31</v>
      </c>
      <c r="AD9" s="33" t="s">
        <v>30</v>
      </c>
      <c r="AE9" s="33" t="s">
        <v>31</v>
      </c>
      <c r="AF9" s="33" t="s">
        <v>30</v>
      </c>
      <c r="AG9" s="33" t="s">
        <v>31</v>
      </c>
      <c r="AH9" s="33" t="s">
        <v>30</v>
      </c>
      <c r="AI9" s="33" t="s">
        <v>31</v>
      </c>
      <c r="AJ9" s="33" t="s">
        <v>30</v>
      </c>
      <c r="AK9" s="33" t="s">
        <v>31</v>
      </c>
      <c r="AL9" s="33" t="s">
        <v>30</v>
      </c>
      <c r="AM9" s="33" t="s">
        <v>31</v>
      </c>
      <c r="AN9" s="33" t="s">
        <v>30</v>
      </c>
      <c r="AO9" s="33" t="s">
        <v>31</v>
      </c>
      <c r="AP9" s="33" t="s">
        <v>30</v>
      </c>
      <c r="AQ9" s="33" t="s">
        <v>31</v>
      </c>
      <c r="AR9" s="33" t="s">
        <v>30</v>
      </c>
      <c r="AS9" s="33" t="s">
        <v>31</v>
      </c>
      <c r="AT9" s="33" t="s">
        <v>30</v>
      </c>
      <c r="AU9" s="33" t="s">
        <v>31</v>
      </c>
      <c r="AV9" s="33" t="s">
        <v>30</v>
      </c>
      <c r="AW9" s="33" t="s">
        <v>31</v>
      </c>
      <c r="AX9" s="33" t="s">
        <v>30</v>
      </c>
      <c r="AY9" s="33" t="s">
        <v>31</v>
      </c>
      <c r="AZ9" s="33" t="s">
        <v>30</v>
      </c>
      <c r="BA9" s="33" t="s">
        <v>31</v>
      </c>
      <c r="BB9" s="33" t="s">
        <v>30</v>
      </c>
      <c r="BC9" s="33" t="s">
        <v>31</v>
      </c>
      <c r="BD9" s="33" t="s">
        <v>30</v>
      </c>
      <c r="BE9" s="75" t="s">
        <v>31</v>
      </c>
      <c r="BF9" s="75" t="s">
        <v>30</v>
      </c>
      <c r="BG9" s="269"/>
      <c r="BH9" s="272"/>
    </row>
    <row r="10" spans="1:60" x14ac:dyDescent="0.25">
      <c r="A10" s="274"/>
      <c r="B10" s="274"/>
      <c r="C10" s="274"/>
      <c r="D10" s="274"/>
      <c r="E10" s="274"/>
      <c r="F10" s="274"/>
      <c r="G10" s="274"/>
      <c r="H10" s="274"/>
      <c r="I10" s="274"/>
      <c r="J10" s="278"/>
      <c r="K10" s="265"/>
      <c r="L10" s="277"/>
      <c r="M10" s="277"/>
      <c r="N10" s="277"/>
      <c r="O10" s="34"/>
      <c r="P10" s="35"/>
      <c r="Q10" s="27"/>
      <c r="R10" s="27"/>
      <c r="S10" s="27"/>
      <c r="T10" s="27"/>
      <c r="U10" s="27"/>
      <c r="V10" s="27"/>
      <c r="W10" s="27"/>
      <c r="X10" s="27"/>
      <c r="Y10" s="28"/>
      <c r="Z10" s="28"/>
      <c r="AA10" s="28"/>
      <c r="AB10" s="28"/>
      <c r="AC10" s="28"/>
      <c r="AD10" s="28"/>
      <c r="AE10" s="28"/>
      <c r="AF10" s="28"/>
      <c r="AG10" s="28"/>
      <c r="AH10" s="28"/>
      <c r="AI10" s="28"/>
      <c r="AJ10" s="28"/>
      <c r="AK10" s="28"/>
      <c r="AL10" s="28"/>
      <c r="AM10" s="28"/>
      <c r="AN10" s="28"/>
      <c r="AO10" s="28"/>
      <c r="AP10" s="28"/>
      <c r="AQ10" s="28"/>
      <c r="AR10" s="28"/>
      <c r="AS10" s="28"/>
      <c r="AT10" s="28"/>
      <c r="AU10" s="28"/>
      <c r="AV10" s="28"/>
      <c r="AW10" s="28"/>
      <c r="AX10" s="28"/>
      <c r="AY10" s="28"/>
      <c r="AZ10" s="28"/>
      <c r="BA10" s="28"/>
      <c r="BB10" s="28"/>
      <c r="BC10" s="28"/>
      <c r="BD10" s="28"/>
      <c r="BE10" s="36"/>
      <c r="BF10" s="36"/>
      <c r="BG10" s="269"/>
      <c r="BH10" s="272"/>
    </row>
    <row r="11" spans="1:60" x14ac:dyDescent="0.25">
      <c r="A11" s="274"/>
      <c r="B11" s="274"/>
      <c r="C11" s="274"/>
      <c r="D11" s="274"/>
      <c r="E11" s="274"/>
      <c r="F11" s="274"/>
      <c r="G11" s="274"/>
      <c r="H11" s="274"/>
      <c r="I11" s="274"/>
      <c r="J11" s="278"/>
      <c r="K11" s="265"/>
      <c r="L11" s="277"/>
      <c r="M11" s="277"/>
      <c r="N11" s="277"/>
      <c r="O11" s="34"/>
      <c r="P11" s="35"/>
      <c r="Q11" s="37"/>
      <c r="R11" s="37"/>
      <c r="S11" s="37"/>
      <c r="T11" s="37"/>
      <c r="U11" s="37"/>
      <c r="V11" s="37"/>
      <c r="W11" s="37"/>
      <c r="X11" s="37"/>
      <c r="Y11" s="38"/>
      <c r="Z11" s="38"/>
      <c r="AA11" s="38"/>
      <c r="AB11" s="38"/>
      <c r="AC11" s="38"/>
      <c r="AD11" s="38"/>
      <c r="AE11" s="38"/>
      <c r="AF11" s="38"/>
      <c r="AG11" s="38"/>
      <c r="AH11" s="38"/>
      <c r="AI11" s="38"/>
      <c r="AJ11" s="38"/>
      <c r="AK11" s="38"/>
      <c r="AL11" s="38"/>
      <c r="AM11" s="38"/>
      <c r="AN11" s="38"/>
      <c r="AO11" s="38"/>
      <c r="AP11" s="38"/>
      <c r="AQ11" s="38"/>
      <c r="AR11" s="38"/>
      <c r="AS11" s="38"/>
      <c r="AT11" s="38"/>
      <c r="AU11" s="38"/>
      <c r="AV11" s="38"/>
      <c r="AW11" s="38"/>
      <c r="AX11" s="38"/>
      <c r="AY11" s="38"/>
      <c r="AZ11" s="38"/>
      <c r="BA11" s="38"/>
      <c r="BB11" s="38"/>
      <c r="BC11" s="38"/>
      <c r="BD11" s="38"/>
      <c r="BE11" s="36"/>
      <c r="BF11" s="36"/>
      <c r="BG11" s="270"/>
      <c r="BH11" s="273"/>
    </row>
    <row r="12" spans="1:60" s="13" customFormat="1" x14ac:dyDescent="0.25">
      <c r="A12" s="164"/>
      <c r="B12" s="164"/>
      <c r="C12" s="164"/>
      <c r="D12" s="164"/>
      <c r="E12" s="164"/>
      <c r="F12" s="164"/>
      <c r="G12" s="164"/>
      <c r="H12" s="164"/>
      <c r="I12" s="164"/>
      <c r="J12" s="164"/>
      <c r="K12" s="164"/>
      <c r="L12" s="135"/>
      <c r="M12" s="164"/>
      <c r="N12" s="164"/>
      <c r="O12" s="164"/>
      <c r="P12" s="164"/>
      <c r="Q12" s="164"/>
      <c r="R12" s="164"/>
      <c r="S12" s="164"/>
      <c r="T12" s="164"/>
      <c r="U12" s="164"/>
      <c r="V12" s="164"/>
      <c r="W12" s="164"/>
      <c r="X12" s="164"/>
      <c r="Y12" s="164"/>
      <c r="Z12" s="164"/>
      <c r="AA12" s="164"/>
      <c r="AB12" s="164"/>
      <c r="AC12" s="164"/>
      <c r="AD12" s="164"/>
      <c r="AE12" s="164"/>
      <c r="AF12" s="164"/>
      <c r="AG12" s="164"/>
      <c r="AH12" s="164"/>
      <c r="AI12" s="164"/>
      <c r="AJ12" s="164"/>
      <c r="AK12" s="164"/>
      <c r="AL12" s="164"/>
      <c r="AM12" s="164"/>
      <c r="AN12" s="164"/>
      <c r="AO12" s="164"/>
      <c r="AP12" s="164"/>
      <c r="AQ12" s="164"/>
      <c r="AR12" s="164"/>
      <c r="AS12" s="164"/>
      <c r="AT12" s="164"/>
      <c r="AU12" s="164"/>
      <c r="AV12" s="164"/>
      <c r="AW12" s="164"/>
      <c r="AX12" s="164"/>
      <c r="AY12" s="164"/>
      <c r="AZ12" s="164"/>
      <c r="BA12" s="164"/>
      <c r="BB12" s="164"/>
      <c r="BC12" s="164"/>
      <c r="BD12" s="164"/>
      <c r="BE12" s="164"/>
      <c r="BF12" s="164"/>
      <c r="BG12" s="165"/>
      <c r="BH12" s="166"/>
    </row>
    <row r="13" spans="1:60" s="13" customFormat="1" ht="60" x14ac:dyDescent="0.25">
      <c r="A13" s="110" t="s">
        <v>52</v>
      </c>
      <c r="B13" s="110" t="s">
        <v>113</v>
      </c>
      <c r="C13" s="110" t="s">
        <v>116</v>
      </c>
      <c r="D13" s="110" t="s">
        <v>117</v>
      </c>
      <c r="E13" s="110" t="s">
        <v>128</v>
      </c>
      <c r="F13" s="110" t="s">
        <v>119</v>
      </c>
      <c r="G13" s="110" t="s">
        <v>129</v>
      </c>
      <c r="H13" s="110" t="s">
        <v>130</v>
      </c>
      <c r="I13" s="110" t="s">
        <v>131</v>
      </c>
      <c r="J13" s="110">
        <v>1</v>
      </c>
      <c r="K13" s="110">
        <v>0</v>
      </c>
      <c r="L13" s="110" t="s">
        <v>858</v>
      </c>
      <c r="M13" s="110" t="s">
        <v>858</v>
      </c>
      <c r="N13" s="110" t="s">
        <v>799</v>
      </c>
      <c r="O13" s="134">
        <v>0</v>
      </c>
      <c r="P13" s="134">
        <v>0</v>
      </c>
      <c r="Q13" s="134">
        <v>0</v>
      </c>
      <c r="R13" s="134">
        <v>0</v>
      </c>
      <c r="S13" s="134">
        <v>0</v>
      </c>
      <c r="T13" s="134">
        <v>0</v>
      </c>
      <c r="U13" s="134">
        <v>0</v>
      </c>
      <c r="V13" s="134">
        <v>0</v>
      </c>
      <c r="W13" s="134">
        <v>0</v>
      </c>
      <c r="X13" s="134">
        <v>0</v>
      </c>
      <c r="Y13" s="138">
        <v>0</v>
      </c>
      <c r="Z13" s="138">
        <v>0</v>
      </c>
      <c r="AA13" s="138">
        <v>0</v>
      </c>
      <c r="AB13" s="138">
        <v>0</v>
      </c>
      <c r="AC13" s="138">
        <v>0</v>
      </c>
      <c r="AD13" s="138">
        <v>0</v>
      </c>
      <c r="AE13" s="138">
        <v>0</v>
      </c>
      <c r="AF13" s="138">
        <v>0</v>
      </c>
      <c r="AG13" s="138">
        <v>0</v>
      </c>
      <c r="AH13" s="138">
        <v>0</v>
      </c>
      <c r="AI13" s="138">
        <v>0</v>
      </c>
      <c r="AJ13" s="138">
        <v>0</v>
      </c>
      <c r="AK13" s="138">
        <v>0</v>
      </c>
      <c r="AL13" s="138">
        <v>0</v>
      </c>
      <c r="AM13" s="138">
        <v>0</v>
      </c>
      <c r="AN13" s="138">
        <v>0</v>
      </c>
      <c r="AO13" s="138">
        <v>0</v>
      </c>
      <c r="AP13" s="138">
        <v>0</v>
      </c>
      <c r="AQ13" s="138">
        <v>0</v>
      </c>
      <c r="AR13" s="138">
        <v>0</v>
      </c>
      <c r="AS13" s="138">
        <v>0</v>
      </c>
      <c r="AT13" s="138">
        <v>0</v>
      </c>
      <c r="AU13" s="138">
        <v>0</v>
      </c>
      <c r="AV13" s="138">
        <v>0</v>
      </c>
      <c r="AW13" s="138">
        <v>0</v>
      </c>
      <c r="AX13" s="138">
        <v>0</v>
      </c>
      <c r="AY13" s="138">
        <v>0</v>
      </c>
      <c r="AZ13" s="138">
        <v>0</v>
      </c>
      <c r="BA13" s="138">
        <v>0</v>
      </c>
      <c r="BB13" s="138">
        <v>0</v>
      </c>
      <c r="BC13" s="138">
        <v>0</v>
      </c>
      <c r="BD13" s="138">
        <v>0</v>
      </c>
      <c r="BE13" s="138">
        <f t="shared" ref="BE13:BF64" si="0">SUM(Y13+AA13+AC13+AE13+AG13+AI13+AK13+AM13+AO13+AQ13+AS13+AU13+AW13+AY13+BA13+BC13)</f>
        <v>0</v>
      </c>
      <c r="BF13" s="138">
        <f t="shared" si="0"/>
        <v>0</v>
      </c>
      <c r="BG13" s="139"/>
      <c r="BH13" s="167" t="s">
        <v>822</v>
      </c>
    </row>
    <row r="14" spans="1:60" s="13" customFormat="1" ht="75" x14ac:dyDescent="0.25">
      <c r="A14" s="110" t="s">
        <v>52</v>
      </c>
      <c r="B14" s="110" t="s">
        <v>113</v>
      </c>
      <c r="C14" s="110" t="s">
        <v>169</v>
      </c>
      <c r="D14" s="110" t="s">
        <v>187</v>
      </c>
      <c r="E14" s="110" t="s">
        <v>217</v>
      </c>
      <c r="F14" s="110" t="s">
        <v>189</v>
      </c>
      <c r="G14" s="110" t="s">
        <v>218</v>
      </c>
      <c r="H14" s="110" t="s">
        <v>219</v>
      </c>
      <c r="I14" s="110" t="s">
        <v>65</v>
      </c>
      <c r="J14" s="110">
        <v>1</v>
      </c>
      <c r="K14" s="110">
        <v>0</v>
      </c>
      <c r="L14" s="110" t="s">
        <v>858</v>
      </c>
      <c r="M14" s="110" t="s">
        <v>858</v>
      </c>
      <c r="N14" s="110" t="s">
        <v>799</v>
      </c>
      <c r="O14" s="134">
        <v>0</v>
      </c>
      <c r="P14" s="134">
        <v>0</v>
      </c>
      <c r="Q14" s="134">
        <v>0</v>
      </c>
      <c r="R14" s="134">
        <v>0</v>
      </c>
      <c r="S14" s="134">
        <v>0</v>
      </c>
      <c r="T14" s="134">
        <v>0</v>
      </c>
      <c r="U14" s="134">
        <v>0</v>
      </c>
      <c r="V14" s="134">
        <v>0</v>
      </c>
      <c r="W14" s="134">
        <v>0</v>
      </c>
      <c r="X14" s="134">
        <v>0</v>
      </c>
      <c r="Y14" s="138">
        <v>0</v>
      </c>
      <c r="Z14" s="138">
        <v>0</v>
      </c>
      <c r="AA14" s="138">
        <v>0</v>
      </c>
      <c r="AB14" s="138">
        <v>0</v>
      </c>
      <c r="AC14" s="138">
        <v>0</v>
      </c>
      <c r="AD14" s="138">
        <v>0</v>
      </c>
      <c r="AE14" s="138">
        <v>0</v>
      </c>
      <c r="AF14" s="138">
        <v>0</v>
      </c>
      <c r="AG14" s="138">
        <v>0</v>
      </c>
      <c r="AH14" s="138">
        <v>0</v>
      </c>
      <c r="AI14" s="138">
        <v>0</v>
      </c>
      <c r="AJ14" s="138">
        <v>0</v>
      </c>
      <c r="AK14" s="138">
        <v>0</v>
      </c>
      <c r="AL14" s="138">
        <v>0</v>
      </c>
      <c r="AM14" s="138">
        <v>0</v>
      </c>
      <c r="AN14" s="138">
        <v>0</v>
      </c>
      <c r="AO14" s="138">
        <v>0</v>
      </c>
      <c r="AP14" s="138">
        <v>0</v>
      </c>
      <c r="AQ14" s="138">
        <v>0</v>
      </c>
      <c r="AR14" s="138">
        <v>0</v>
      </c>
      <c r="AS14" s="138">
        <v>0</v>
      </c>
      <c r="AT14" s="138">
        <v>0</v>
      </c>
      <c r="AU14" s="138">
        <v>0</v>
      </c>
      <c r="AV14" s="138">
        <v>0</v>
      </c>
      <c r="AW14" s="138">
        <v>0</v>
      </c>
      <c r="AX14" s="138">
        <v>0</v>
      </c>
      <c r="AY14" s="138">
        <v>0</v>
      </c>
      <c r="AZ14" s="138">
        <v>0</v>
      </c>
      <c r="BA14" s="138">
        <v>0</v>
      </c>
      <c r="BB14" s="138">
        <v>0</v>
      </c>
      <c r="BC14" s="138">
        <v>0</v>
      </c>
      <c r="BD14" s="138">
        <v>0</v>
      </c>
      <c r="BE14" s="138">
        <f>+BC14+BA14+AY14+AW14+AU14+AS14+AQ14+AO14+AM14+AK14+AI14+AG14+AE14+AC14+AA14+Y14</f>
        <v>0</v>
      </c>
      <c r="BF14" s="138">
        <f>+BD14+BB14+AZ14+AX14+AV14+AT14+AR14+AP14+AN14+AL14+AJ14+AH14+AF14+AD14+AB14+Z14</f>
        <v>0</v>
      </c>
      <c r="BG14" s="139"/>
      <c r="BH14" s="167" t="s">
        <v>822</v>
      </c>
    </row>
    <row r="15" spans="1:60" s="13" customFormat="1" ht="90" x14ac:dyDescent="0.25">
      <c r="A15" s="110" t="s">
        <v>52</v>
      </c>
      <c r="B15" s="110" t="s">
        <v>113</v>
      </c>
      <c r="C15" s="110" t="s">
        <v>169</v>
      </c>
      <c r="D15" s="110" t="s">
        <v>187</v>
      </c>
      <c r="E15" s="110" t="s">
        <v>217</v>
      </c>
      <c r="F15" s="110" t="s">
        <v>189</v>
      </c>
      <c r="G15" s="110" t="s">
        <v>220</v>
      </c>
      <c r="H15" s="110" t="s">
        <v>219</v>
      </c>
      <c r="I15" s="110" t="s">
        <v>65</v>
      </c>
      <c r="J15" s="110">
        <v>1</v>
      </c>
      <c r="K15" s="110">
        <v>0</v>
      </c>
      <c r="L15" s="110" t="s">
        <v>858</v>
      </c>
      <c r="M15" s="110" t="s">
        <v>858</v>
      </c>
      <c r="N15" s="110" t="s">
        <v>799</v>
      </c>
      <c r="O15" s="134">
        <v>0</v>
      </c>
      <c r="P15" s="134">
        <v>0</v>
      </c>
      <c r="Q15" s="134">
        <v>0</v>
      </c>
      <c r="R15" s="134">
        <v>0</v>
      </c>
      <c r="S15" s="134">
        <v>0</v>
      </c>
      <c r="T15" s="134">
        <v>0</v>
      </c>
      <c r="U15" s="134">
        <v>0</v>
      </c>
      <c r="V15" s="134">
        <v>0</v>
      </c>
      <c r="W15" s="134">
        <v>0</v>
      </c>
      <c r="X15" s="134">
        <v>0</v>
      </c>
      <c r="Y15" s="138">
        <v>0</v>
      </c>
      <c r="Z15" s="138">
        <v>0</v>
      </c>
      <c r="AA15" s="138">
        <v>0</v>
      </c>
      <c r="AB15" s="138">
        <v>0</v>
      </c>
      <c r="AC15" s="138">
        <v>0</v>
      </c>
      <c r="AD15" s="138">
        <v>0</v>
      </c>
      <c r="AE15" s="138">
        <v>0</v>
      </c>
      <c r="AF15" s="138">
        <v>0</v>
      </c>
      <c r="AG15" s="138">
        <v>0</v>
      </c>
      <c r="AH15" s="138">
        <v>0</v>
      </c>
      <c r="AI15" s="138">
        <v>0</v>
      </c>
      <c r="AJ15" s="138">
        <v>0</v>
      </c>
      <c r="AK15" s="138">
        <v>0</v>
      </c>
      <c r="AL15" s="138">
        <v>0</v>
      </c>
      <c r="AM15" s="138">
        <v>0</v>
      </c>
      <c r="AN15" s="138">
        <v>0</v>
      </c>
      <c r="AO15" s="138">
        <v>0</v>
      </c>
      <c r="AP15" s="138">
        <v>0</v>
      </c>
      <c r="AQ15" s="138">
        <v>0</v>
      </c>
      <c r="AR15" s="138">
        <v>0</v>
      </c>
      <c r="AS15" s="138">
        <v>0</v>
      </c>
      <c r="AT15" s="138">
        <v>0</v>
      </c>
      <c r="AU15" s="138">
        <v>0</v>
      </c>
      <c r="AV15" s="138">
        <v>0</v>
      </c>
      <c r="AW15" s="138">
        <v>0</v>
      </c>
      <c r="AX15" s="138">
        <v>0</v>
      </c>
      <c r="AY15" s="138">
        <v>0</v>
      </c>
      <c r="AZ15" s="138">
        <v>0</v>
      </c>
      <c r="BA15" s="138">
        <v>0</v>
      </c>
      <c r="BB15" s="138">
        <v>0</v>
      </c>
      <c r="BC15" s="138">
        <v>0</v>
      </c>
      <c r="BD15" s="138">
        <v>0</v>
      </c>
      <c r="BE15" s="138">
        <f t="shared" si="0"/>
        <v>0</v>
      </c>
      <c r="BF15" s="138">
        <f t="shared" si="0"/>
        <v>0</v>
      </c>
      <c r="BG15" s="139"/>
      <c r="BH15" s="167" t="s">
        <v>822</v>
      </c>
    </row>
    <row r="16" spans="1:60" s="13" customFormat="1" ht="105" x14ac:dyDescent="0.25">
      <c r="A16" s="110" t="s">
        <v>52</v>
      </c>
      <c r="B16" s="110" t="s">
        <v>113</v>
      </c>
      <c r="C16" s="110" t="s">
        <v>169</v>
      </c>
      <c r="D16" s="110" t="s">
        <v>187</v>
      </c>
      <c r="E16" s="110" t="s">
        <v>217</v>
      </c>
      <c r="F16" s="110" t="s">
        <v>189</v>
      </c>
      <c r="G16" s="110" t="s">
        <v>227</v>
      </c>
      <c r="H16" s="110" t="s">
        <v>228</v>
      </c>
      <c r="I16" s="110" t="s">
        <v>65</v>
      </c>
      <c r="J16" s="110">
        <v>1</v>
      </c>
      <c r="K16" s="110">
        <v>0</v>
      </c>
      <c r="L16" s="110" t="s">
        <v>858</v>
      </c>
      <c r="M16" s="110" t="s">
        <v>858</v>
      </c>
      <c r="N16" s="110" t="s">
        <v>799</v>
      </c>
      <c r="O16" s="134">
        <v>0</v>
      </c>
      <c r="P16" s="134">
        <v>0</v>
      </c>
      <c r="Q16" s="134">
        <v>0</v>
      </c>
      <c r="R16" s="134">
        <v>0</v>
      </c>
      <c r="S16" s="134">
        <v>0</v>
      </c>
      <c r="T16" s="134">
        <v>0</v>
      </c>
      <c r="U16" s="134">
        <v>0</v>
      </c>
      <c r="V16" s="134">
        <v>0</v>
      </c>
      <c r="W16" s="134">
        <v>0</v>
      </c>
      <c r="X16" s="134">
        <v>0</v>
      </c>
      <c r="Y16" s="138">
        <v>0</v>
      </c>
      <c r="Z16" s="138">
        <v>0</v>
      </c>
      <c r="AA16" s="138">
        <v>0</v>
      </c>
      <c r="AB16" s="138">
        <v>0</v>
      </c>
      <c r="AC16" s="138">
        <v>0</v>
      </c>
      <c r="AD16" s="138">
        <v>0</v>
      </c>
      <c r="AE16" s="138">
        <v>0</v>
      </c>
      <c r="AF16" s="138">
        <v>0</v>
      </c>
      <c r="AG16" s="138">
        <v>0</v>
      </c>
      <c r="AH16" s="138">
        <v>0</v>
      </c>
      <c r="AI16" s="138">
        <v>0</v>
      </c>
      <c r="AJ16" s="138">
        <v>0</v>
      </c>
      <c r="AK16" s="138">
        <v>0</v>
      </c>
      <c r="AL16" s="138">
        <v>0</v>
      </c>
      <c r="AM16" s="138">
        <v>0</v>
      </c>
      <c r="AN16" s="138">
        <v>0</v>
      </c>
      <c r="AO16" s="138">
        <v>0</v>
      </c>
      <c r="AP16" s="138">
        <v>0</v>
      </c>
      <c r="AQ16" s="138">
        <v>0</v>
      </c>
      <c r="AR16" s="138">
        <v>0</v>
      </c>
      <c r="AS16" s="138">
        <v>0</v>
      </c>
      <c r="AT16" s="138">
        <v>0</v>
      </c>
      <c r="AU16" s="138">
        <v>0</v>
      </c>
      <c r="AV16" s="138">
        <v>0</v>
      </c>
      <c r="AW16" s="138">
        <v>0</v>
      </c>
      <c r="AX16" s="138">
        <v>0</v>
      </c>
      <c r="AY16" s="138">
        <v>0</v>
      </c>
      <c r="AZ16" s="138">
        <v>0</v>
      </c>
      <c r="BA16" s="138">
        <v>0</v>
      </c>
      <c r="BB16" s="138">
        <v>0</v>
      </c>
      <c r="BC16" s="138">
        <v>0</v>
      </c>
      <c r="BD16" s="138">
        <v>0</v>
      </c>
      <c r="BE16" s="138">
        <f t="shared" si="0"/>
        <v>0</v>
      </c>
      <c r="BF16" s="138">
        <f t="shared" si="0"/>
        <v>0</v>
      </c>
      <c r="BG16" s="139"/>
      <c r="BH16" s="167" t="s">
        <v>822</v>
      </c>
    </row>
    <row r="17" spans="1:60" s="13" customFormat="1" ht="90" x14ac:dyDescent="0.25">
      <c r="A17" s="110" t="s">
        <v>53</v>
      </c>
      <c r="B17" s="110" t="s">
        <v>113</v>
      </c>
      <c r="C17" s="110" t="s">
        <v>264</v>
      </c>
      <c r="D17" s="110" t="s">
        <v>265</v>
      </c>
      <c r="E17" s="110" t="s">
        <v>266</v>
      </c>
      <c r="F17" s="110" t="s">
        <v>267</v>
      </c>
      <c r="G17" s="110" t="s">
        <v>274</v>
      </c>
      <c r="H17" s="110" t="s">
        <v>275</v>
      </c>
      <c r="I17" s="110" t="s">
        <v>32</v>
      </c>
      <c r="J17" s="110">
        <v>1</v>
      </c>
      <c r="K17" s="110">
        <v>0</v>
      </c>
      <c r="L17" s="110" t="s">
        <v>858</v>
      </c>
      <c r="M17" s="110" t="s">
        <v>858</v>
      </c>
      <c r="N17" s="110" t="s">
        <v>858</v>
      </c>
      <c r="O17" s="134">
        <v>1</v>
      </c>
      <c r="P17" s="134">
        <v>0</v>
      </c>
      <c r="Q17" s="134">
        <v>0</v>
      </c>
      <c r="R17" s="134">
        <v>0</v>
      </c>
      <c r="S17" s="134">
        <v>0</v>
      </c>
      <c r="T17" s="134">
        <v>0</v>
      </c>
      <c r="U17" s="134">
        <v>0</v>
      </c>
      <c r="V17" s="134">
        <v>0</v>
      </c>
      <c r="W17" s="134">
        <v>1</v>
      </c>
      <c r="X17" s="134">
        <v>0</v>
      </c>
      <c r="Y17" s="138">
        <v>0</v>
      </c>
      <c r="Z17" s="138">
        <v>0</v>
      </c>
      <c r="AA17" s="138">
        <v>0</v>
      </c>
      <c r="AB17" s="138">
        <v>0</v>
      </c>
      <c r="AC17" s="138">
        <v>0</v>
      </c>
      <c r="AD17" s="138">
        <v>0</v>
      </c>
      <c r="AE17" s="138">
        <v>0</v>
      </c>
      <c r="AF17" s="138">
        <v>0</v>
      </c>
      <c r="AG17" s="138">
        <v>0</v>
      </c>
      <c r="AH17" s="138">
        <v>0</v>
      </c>
      <c r="AI17" s="138">
        <v>0</v>
      </c>
      <c r="AJ17" s="138">
        <v>0</v>
      </c>
      <c r="AK17" s="138">
        <v>0</v>
      </c>
      <c r="AL17" s="138">
        <v>0</v>
      </c>
      <c r="AM17" s="138">
        <v>0</v>
      </c>
      <c r="AN17" s="138">
        <v>0</v>
      </c>
      <c r="AO17" s="138">
        <v>0</v>
      </c>
      <c r="AP17" s="138">
        <v>0</v>
      </c>
      <c r="AQ17" s="138">
        <v>0</v>
      </c>
      <c r="AR17" s="138">
        <v>0</v>
      </c>
      <c r="AS17" s="138">
        <v>0</v>
      </c>
      <c r="AT17" s="138">
        <v>0</v>
      </c>
      <c r="AU17" s="138">
        <v>0</v>
      </c>
      <c r="AV17" s="138">
        <v>0</v>
      </c>
      <c r="AW17" s="138">
        <v>0</v>
      </c>
      <c r="AX17" s="138">
        <v>0</v>
      </c>
      <c r="AY17" s="138">
        <v>0</v>
      </c>
      <c r="AZ17" s="138">
        <v>0</v>
      </c>
      <c r="BA17" s="138">
        <v>0</v>
      </c>
      <c r="BB17" s="138">
        <v>0</v>
      </c>
      <c r="BC17" s="138">
        <v>0</v>
      </c>
      <c r="BD17" s="138">
        <v>0</v>
      </c>
      <c r="BE17" s="138">
        <f t="shared" si="0"/>
        <v>0</v>
      </c>
      <c r="BF17" s="138">
        <f t="shared" si="0"/>
        <v>0</v>
      </c>
      <c r="BG17" s="139"/>
      <c r="BH17" s="167" t="s">
        <v>822</v>
      </c>
    </row>
    <row r="18" spans="1:60" s="13" customFormat="1" ht="105" x14ac:dyDescent="0.25">
      <c r="A18" s="110" t="s">
        <v>53</v>
      </c>
      <c r="B18" s="110" t="s">
        <v>113</v>
      </c>
      <c r="C18" s="110" t="s">
        <v>491</v>
      </c>
      <c r="D18" s="110" t="s">
        <v>492</v>
      </c>
      <c r="E18" s="110" t="s">
        <v>493</v>
      </c>
      <c r="F18" s="110" t="s">
        <v>494</v>
      </c>
      <c r="G18" s="110" t="s">
        <v>507</v>
      </c>
      <c r="H18" s="110" t="s">
        <v>508</v>
      </c>
      <c r="I18" s="110" t="s">
        <v>65</v>
      </c>
      <c r="J18" s="110">
        <v>1</v>
      </c>
      <c r="K18" s="110">
        <v>0</v>
      </c>
      <c r="L18" s="110" t="s">
        <v>858</v>
      </c>
      <c r="M18" s="110" t="s">
        <v>858</v>
      </c>
      <c r="N18" s="110" t="s">
        <v>858</v>
      </c>
      <c r="O18" s="134">
        <v>1</v>
      </c>
      <c r="P18" s="134">
        <v>0</v>
      </c>
      <c r="Q18" s="134">
        <v>0</v>
      </c>
      <c r="R18" s="134">
        <v>0</v>
      </c>
      <c r="S18" s="134">
        <v>0</v>
      </c>
      <c r="T18" s="134">
        <v>0</v>
      </c>
      <c r="U18" s="134">
        <v>0</v>
      </c>
      <c r="V18" s="134">
        <v>0</v>
      </c>
      <c r="W18" s="134">
        <v>1</v>
      </c>
      <c r="X18" s="134">
        <v>0</v>
      </c>
      <c r="Y18" s="138">
        <v>0</v>
      </c>
      <c r="Z18" s="138">
        <v>0</v>
      </c>
      <c r="AA18" s="138">
        <v>0</v>
      </c>
      <c r="AB18" s="138">
        <v>0</v>
      </c>
      <c r="AC18" s="138">
        <v>0</v>
      </c>
      <c r="AD18" s="138">
        <v>0</v>
      </c>
      <c r="AE18" s="138">
        <v>0</v>
      </c>
      <c r="AF18" s="138">
        <v>0</v>
      </c>
      <c r="AG18" s="138">
        <v>0</v>
      </c>
      <c r="AH18" s="138">
        <v>0</v>
      </c>
      <c r="AI18" s="138">
        <v>0</v>
      </c>
      <c r="AJ18" s="138">
        <v>0</v>
      </c>
      <c r="AK18" s="138">
        <v>0</v>
      </c>
      <c r="AL18" s="138">
        <v>0</v>
      </c>
      <c r="AM18" s="138">
        <v>0</v>
      </c>
      <c r="AN18" s="138">
        <v>0</v>
      </c>
      <c r="AO18" s="138">
        <v>0</v>
      </c>
      <c r="AP18" s="138">
        <v>0</v>
      </c>
      <c r="AQ18" s="138">
        <v>0</v>
      </c>
      <c r="AR18" s="138">
        <v>0</v>
      </c>
      <c r="AS18" s="138">
        <v>0</v>
      </c>
      <c r="AT18" s="138">
        <v>0</v>
      </c>
      <c r="AU18" s="138">
        <v>0</v>
      </c>
      <c r="AV18" s="138">
        <v>0</v>
      </c>
      <c r="AW18" s="138">
        <v>0</v>
      </c>
      <c r="AX18" s="138">
        <v>0</v>
      </c>
      <c r="AY18" s="138">
        <v>0</v>
      </c>
      <c r="AZ18" s="138">
        <v>0</v>
      </c>
      <c r="BA18" s="138">
        <v>0</v>
      </c>
      <c r="BB18" s="138">
        <v>0</v>
      </c>
      <c r="BC18" s="138">
        <v>0</v>
      </c>
      <c r="BD18" s="138">
        <v>0</v>
      </c>
      <c r="BE18" s="138">
        <f t="shared" si="0"/>
        <v>0</v>
      </c>
      <c r="BF18" s="138">
        <f t="shared" si="0"/>
        <v>0</v>
      </c>
      <c r="BG18" s="139"/>
      <c r="BH18" s="167" t="s">
        <v>822</v>
      </c>
    </row>
    <row r="19" spans="1:60" s="13" customFormat="1" ht="105" x14ac:dyDescent="0.25">
      <c r="A19" s="110" t="s">
        <v>53</v>
      </c>
      <c r="B19" s="110" t="s">
        <v>113</v>
      </c>
      <c r="C19" s="110" t="s">
        <v>491</v>
      </c>
      <c r="D19" s="110" t="s">
        <v>492</v>
      </c>
      <c r="E19" s="110" t="s">
        <v>493</v>
      </c>
      <c r="F19" s="110" t="s">
        <v>494</v>
      </c>
      <c r="G19" s="110" t="s">
        <v>509</v>
      </c>
      <c r="H19" s="110" t="s">
        <v>510</v>
      </c>
      <c r="I19" s="110" t="s">
        <v>65</v>
      </c>
      <c r="J19" s="110">
        <v>5</v>
      </c>
      <c r="K19" s="110">
        <v>5</v>
      </c>
      <c r="L19" s="110" t="s">
        <v>858</v>
      </c>
      <c r="M19" s="110" t="s">
        <v>858</v>
      </c>
      <c r="N19" s="110" t="s">
        <v>799</v>
      </c>
      <c r="O19" s="134">
        <v>0</v>
      </c>
      <c r="P19" s="134">
        <v>0</v>
      </c>
      <c r="Q19" s="134">
        <v>0</v>
      </c>
      <c r="R19" s="134">
        <v>0</v>
      </c>
      <c r="S19" s="134">
        <v>0</v>
      </c>
      <c r="T19" s="134">
        <v>0</v>
      </c>
      <c r="U19" s="134">
        <v>0</v>
      </c>
      <c r="V19" s="134">
        <v>0</v>
      </c>
      <c r="W19" s="134">
        <v>0</v>
      </c>
      <c r="X19" s="134">
        <v>0</v>
      </c>
      <c r="Y19" s="138">
        <v>0</v>
      </c>
      <c r="Z19" s="138">
        <v>0</v>
      </c>
      <c r="AA19" s="138">
        <v>0</v>
      </c>
      <c r="AB19" s="138">
        <v>0</v>
      </c>
      <c r="AC19" s="138">
        <v>0</v>
      </c>
      <c r="AD19" s="138">
        <v>0</v>
      </c>
      <c r="AE19" s="138">
        <v>0</v>
      </c>
      <c r="AF19" s="138">
        <v>0</v>
      </c>
      <c r="AG19" s="138">
        <v>0</v>
      </c>
      <c r="AH19" s="138">
        <v>0</v>
      </c>
      <c r="AI19" s="138">
        <v>0</v>
      </c>
      <c r="AJ19" s="138">
        <v>0</v>
      </c>
      <c r="AK19" s="138">
        <v>0</v>
      </c>
      <c r="AL19" s="138">
        <v>0</v>
      </c>
      <c r="AM19" s="138">
        <v>0</v>
      </c>
      <c r="AN19" s="138">
        <v>0</v>
      </c>
      <c r="AO19" s="138">
        <v>0</v>
      </c>
      <c r="AP19" s="138">
        <v>0</v>
      </c>
      <c r="AQ19" s="138">
        <v>0</v>
      </c>
      <c r="AR19" s="138">
        <v>0</v>
      </c>
      <c r="AS19" s="138">
        <v>0</v>
      </c>
      <c r="AT19" s="138">
        <v>0</v>
      </c>
      <c r="AU19" s="138">
        <v>0</v>
      </c>
      <c r="AV19" s="138">
        <v>0</v>
      </c>
      <c r="AW19" s="138">
        <v>0</v>
      </c>
      <c r="AX19" s="138">
        <v>0</v>
      </c>
      <c r="AY19" s="138">
        <v>0</v>
      </c>
      <c r="AZ19" s="138">
        <v>0</v>
      </c>
      <c r="BA19" s="138">
        <v>0</v>
      </c>
      <c r="BB19" s="138">
        <v>0</v>
      </c>
      <c r="BC19" s="138">
        <v>0</v>
      </c>
      <c r="BD19" s="138">
        <v>0</v>
      </c>
      <c r="BE19" s="138">
        <f t="shared" si="0"/>
        <v>0</v>
      </c>
      <c r="BF19" s="138">
        <f t="shared" si="0"/>
        <v>0</v>
      </c>
      <c r="BG19" s="139"/>
      <c r="BH19" s="167" t="s">
        <v>822</v>
      </c>
    </row>
    <row r="20" spans="1:60" s="13" customFormat="1" ht="75" x14ac:dyDescent="0.25">
      <c r="A20" s="110" t="s">
        <v>53</v>
      </c>
      <c r="B20" s="110" t="s">
        <v>113</v>
      </c>
      <c r="C20" s="110" t="s">
        <v>515</v>
      </c>
      <c r="D20" s="110" t="s">
        <v>516</v>
      </c>
      <c r="E20" s="110" t="s">
        <v>517</v>
      </c>
      <c r="F20" s="110" t="s">
        <v>518</v>
      </c>
      <c r="G20" s="110" t="s">
        <v>519</v>
      </c>
      <c r="H20" s="110" t="s">
        <v>520</v>
      </c>
      <c r="I20" s="110" t="s">
        <v>521</v>
      </c>
      <c r="J20" s="110">
        <v>70</v>
      </c>
      <c r="K20" s="110">
        <v>0</v>
      </c>
      <c r="L20" s="110" t="s">
        <v>858</v>
      </c>
      <c r="M20" s="110" t="s">
        <v>858</v>
      </c>
      <c r="N20" s="110" t="s">
        <v>799</v>
      </c>
      <c r="O20" s="134">
        <v>0</v>
      </c>
      <c r="P20" s="134">
        <v>0</v>
      </c>
      <c r="Q20" s="134">
        <v>0</v>
      </c>
      <c r="R20" s="134">
        <v>0</v>
      </c>
      <c r="S20" s="134">
        <v>0</v>
      </c>
      <c r="T20" s="134">
        <v>0</v>
      </c>
      <c r="U20" s="134">
        <v>0</v>
      </c>
      <c r="V20" s="134">
        <v>0</v>
      </c>
      <c r="W20" s="134">
        <v>0</v>
      </c>
      <c r="X20" s="134">
        <v>0</v>
      </c>
      <c r="Y20" s="138">
        <v>0</v>
      </c>
      <c r="Z20" s="138">
        <v>0</v>
      </c>
      <c r="AA20" s="138">
        <v>0</v>
      </c>
      <c r="AB20" s="138">
        <v>0</v>
      </c>
      <c r="AC20" s="138">
        <v>0</v>
      </c>
      <c r="AD20" s="138">
        <v>0</v>
      </c>
      <c r="AE20" s="138">
        <v>0</v>
      </c>
      <c r="AF20" s="138">
        <v>0</v>
      </c>
      <c r="AG20" s="138">
        <v>0</v>
      </c>
      <c r="AH20" s="138">
        <v>0</v>
      </c>
      <c r="AI20" s="138">
        <v>0</v>
      </c>
      <c r="AJ20" s="138">
        <v>0</v>
      </c>
      <c r="AK20" s="138">
        <v>0</v>
      </c>
      <c r="AL20" s="138">
        <v>0</v>
      </c>
      <c r="AM20" s="138">
        <v>0</v>
      </c>
      <c r="AN20" s="138">
        <v>0</v>
      </c>
      <c r="AO20" s="138">
        <v>0</v>
      </c>
      <c r="AP20" s="138">
        <v>0</v>
      </c>
      <c r="AQ20" s="138">
        <v>0</v>
      </c>
      <c r="AR20" s="138">
        <v>0</v>
      </c>
      <c r="AS20" s="138">
        <v>0</v>
      </c>
      <c r="AT20" s="138">
        <v>0</v>
      </c>
      <c r="AU20" s="138">
        <v>0</v>
      </c>
      <c r="AV20" s="138">
        <v>0</v>
      </c>
      <c r="AW20" s="138">
        <v>0</v>
      </c>
      <c r="AX20" s="138">
        <v>0</v>
      </c>
      <c r="AY20" s="138">
        <v>0</v>
      </c>
      <c r="AZ20" s="138">
        <v>0</v>
      </c>
      <c r="BA20" s="138">
        <v>0</v>
      </c>
      <c r="BB20" s="138">
        <v>0</v>
      </c>
      <c r="BC20" s="138">
        <v>0</v>
      </c>
      <c r="BD20" s="138">
        <v>0</v>
      </c>
      <c r="BE20" s="138">
        <f t="shared" si="0"/>
        <v>0</v>
      </c>
      <c r="BF20" s="138">
        <f t="shared" si="0"/>
        <v>0</v>
      </c>
      <c r="BG20" s="139"/>
      <c r="BH20" s="167" t="s">
        <v>822</v>
      </c>
    </row>
    <row r="21" spans="1:60" s="13" customFormat="1" ht="75" x14ac:dyDescent="0.25">
      <c r="A21" s="110" t="s">
        <v>53</v>
      </c>
      <c r="B21" s="110" t="s">
        <v>113</v>
      </c>
      <c r="C21" s="110" t="s">
        <v>515</v>
      </c>
      <c r="D21" s="110" t="s">
        <v>516</v>
      </c>
      <c r="E21" s="110" t="s">
        <v>517</v>
      </c>
      <c r="F21" s="110" t="s">
        <v>522</v>
      </c>
      <c r="G21" s="110" t="s">
        <v>523</v>
      </c>
      <c r="H21" s="110" t="s">
        <v>524</v>
      </c>
      <c r="I21" s="110" t="s">
        <v>65</v>
      </c>
      <c r="J21" s="110">
        <v>1</v>
      </c>
      <c r="K21" s="110">
        <v>0</v>
      </c>
      <c r="L21" s="110" t="s">
        <v>858</v>
      </c>
      <c r="M21" s="110" t="s">
        <v>858</v>
      </c>
      <c r="N21" s="110" t="s">
        <v>799</v>
      </c>
      <c r="O21" s="134">
        <v>0</v>
      </c>
      <c r="P21" s="134">
        <v>0</v>
      </c>
      <c r="Q21" s="134">
        <v>0</v>
      </c>
      <c r="R21" s="134">
        <v>0</v>
      </c>
      <c r="S21" s="134">
        <v>0</v>
      </c>
      <c r="T21" s="134">
        <v>0</v>
      </c>
      <c r="U21" s="134">
        <v>0</v>
      </c>
      <c r="V21" s="134">
        <v>0</v>
      </c>
      <c r="W21" s="134">
        <v>0</v>
      </c>
      <c r="X21" s="134">
        <v>0</v>
      </c>
      <c r="Y21" s="138">
        <v>0</v>
      </c>
      <c r="Z21" s="138">
        <v>0</v>
      </c>
      <c r="AA21" s="138">
        <v>0</v>
      </c>
      <c r="AB21" s="138">
        <v>0</v>
      </c>
      <c r="AC21" s="138">
        <v>0</v>
      </c>
      <c r="AD21" s="138">
        <v>0</v>
      </c>
      <c r="AE21" s="138">
        <v>0</v>
      </c>
      <c r="AF21" s="138">
        <v>0</v>
      </c>
      <c r="AG21" s="138">
        <v>0</v>
      </c>
      <c r="AH21" s="138">
        <v>0</v>
      </c>
      <c r="AI21" s="138">
        <v>0</v>
      </c>
      <c r="AJ21" s="138">
        <v>0</v>
      </c>
      <c r="AK21" s="138">
        <v>0</v>
      </c>
      <c r="AL21" s="138">
        <v>0</v>
      </c>
      <c r="AM21" s="138">
        <v>0</v>
      </c>
      <c r="AN21" s="138">
        <v>0</v>
      </c>
      <c r="AO21" s="138">
        <v>0</v>
      </c>
      <c r="AP21" s="138">
        <v>0</v>
      </c>
      <c r="AQ21" s="138">
        <v>0</v>
      </c>
      <c r="AR21" s="138">
        <v>0</v>
      </c>
      <c r="AS21" s="138">
        <v>0</v>
      </c>
      <c r="AT21" s="138">
        <v>0</v>
      </c>
      <c r="AU21" s="138">
        <v>0</v>
      </c>
      <c r="AV21" s="138">
        <v>0</v>
      </c>
      <c r="AW21" s="138">
        <v>0</v>
      </c>
      <c r="AX21" s="138">
        <v>0</v>
      </c>
      <c r="AY21" s="138">
        <v>0</v>
      </c>
      <c r="AZ21" s="138">
        <v>0</v>
      </c>
      <c r="BA21" s="138">
        <v>0</v>
      </c>
      <c r="BB21" s="138">
        <v>0</v>
      </c>
      <c r="BC21" s="138">
        <v>0</v>
      </c>
      <c r="BD21" s="138">
        <v>0</v>
      </c>
      <c r="BE21" s="138">
        <f t="shared" si="0"/>
        <v>0</v>
      </c>
      <c r="BF21" s="138">
        <f t="shared" si="0"/>
        <v>0</v>
      </c>
      <c r="BG21" s="139"/>
      <c r="BH21" s="167" t="s">
        <v>822</v>
      </c>
    </row>
    <row r="22" spans="1:60" s="13" customFormat="1" ht="122.1" customHeight="1" x14ac:dyDescent="0.25">
      <c r="A22" s="110" t="s">
        <v>53</v>
      </c>
      <c r="B22" s="110" t="s">
        <v>113</v>
      </c>
      <c r="C22" s="110" t="s">
        <v>515</v>
      </c>
      <c r="D22" s="110" t="s">
        <v>516</v>
      </c>
      <c r="E22" s="110" t="s">
        <v>517</v>
      </c>
      <c r="F22" s="110" t="s">
        <v>522</v>
      </c>
      <c r="G22" s="110" t="s">
        <v>525</v>
      </c>
      <c r="H22" s="110" t="s">
        <v>526</v>
      </c>
      <c r="I22" s="110" t="s">
        <v>33</v>
      </c>
      <c r="J22" s="110">
        <v>0.9</v>
      </c>
      <c r="K22" s="110">
        <v>0.4</v>
      </c>
      <c r="L22" s="110" t="s">
        <v>859</v>
      </c>
      <c r="M22" s="110">
        <v>2020852500005</v>
      </c>
      <c r="N22" s="110" t="s">
        <v>860</v>
      </c>
      <c r="O22" s="168">
        <v>0.9</v>
      </c>
      <c r="P22" s="134">
        <v>0</v>
      </c>
      <c r="Q22" s="169">
        <v>0.9</v>
      </c>
      <c r="R22" s="134">
        <v>0</v>
      </c>
      <c r="S22" s="169">
        <v>0.9</v>
      </c>
      <c r="T22" s="134">
        <v>0</v>
      </c>
      <c r="U22" s="169">
        <v>0.9</v>
      </c>
      <c r="V22" s="134">
        <v>0</v>
      </c>
      <c r="W22" s="169">
        <v>0.9</v>
      </c>
      <c r="X22" s="134">
        <v>0</v>
      </c>
      <c r="Y22" s="138">
        <v>0</v>
      </c>
      <c r="Z22" s="138">
        <v>0</v>
      </c>
      <c r="AA22" s="138">
        <f>50000000+800000000</f>
        <v>850000000</v>
      </c>
      <c r="AB22" s="138">
        <v>0</v>
      </c>
      <c r="AC22" s="138">
        <v>0</v>
      </c>
      <c r="AD22" s="138">
        <v>0</v>
      </c>
      <c r="AE22" s="138">
        <v>0</v>
      </c>
      <c r="AF22" s="138">
        <v>0</v>
      </c>
      <c r="AG22" s="138">
        <v>0</v>
      </c>
      <c r="AH22" s="138">
        <v>0</v>
      </c>
      <c r="AI22" s="138">
        <v>0</v>
      </c>
      <c r="AJ22" s="138">
        <v>0</v>
      </c>
      <c r="AK22" s="138">
        <v>0</v>
      </c>
      <c r="AL22" s="138">
        <v>0</v>
      </c>
      <c r="AM22" s="138">
        <v>0</v>
      </c>
      <c r="AN22" s="138">
        <v>0</v>
      </c>
      <c r="AO22" s="138">
        <v>0</v>
      </c>
      <c r="AP22" s="138">
        <v>0</v>
      </c>
      <c r="AQ22" s="138">
        <v>0</v>
      </c>
      <c r="AR22" s="138">
        <v>0</v>
      </c>
      <c r="AS22" s="138">
        <v>0</v>
      </c>
      <c r="AT22" s="138">
        <v>0</v>
      </c>
      <c r="AU22" s="138">
        <v>0</v>
      </c>
      <c r="AV22" s="138">
        <v>0</v>
      </c>
      <c r="AW22" s="138">
        <v>0</v>
      </c>
      <c r="AX22" s="138">
        <v>0</v>
      </c>
      <c r="AY22" s="138">
        <v>0</v>
      </c>
      <c r="AZ22" s="138">
        <v>0</v>
      </c>
      <c r="BA22" s="138">
        <v>0</v>
      </c>
      <c r="BB22" s="138">
        <v>0</v>
      </c>
      <c r="BC22" s="138">
        <v>0</v>
      </c>
      <c r="BD22" s="138">
        <v>0</v>
      </c>
      <c r="BE22" s="138">
        <f t="shared" si="0"/>
        <v>850000000</v>
      </c>
      <c r="BF22" s="138">
        <f t="shared" si="0"/>
        <v>0</v>
      </c>
      <c r="BG22" s="139"/>
      <c r="BH22" s="167" t="s">
        <v>822</v>
      </c>
    </row>
    <row r="23" spans="1:60" s="13" customFormat="1" ht="111" customHeight="1" x14ac:dyDescent="0.25">
      <c r="A23" s="110" t="s">
        <v>53</v>
      </c>
      <c r="B23" s="110" t="s">
        <v>113</v>
      </c>
      <c r="C23" s="110" t="s">
        <v>515</v>
      </c>
      <c r="D23" s="110" t="s">
        <v>516</v>
      </c>
      <c r="E23" s="110" t="s">
        <v>517</v>
      </c>
      <c r="F23" s="110" t="s">
        <v>522</v>
      </c>
      <c r="G23" s="110" t="s">
        <v>527</v>
      </c>
      <c r="H23" s="110" t="s">
        <v>528</v>
      </c>
      <c r="I23" s="110" t="s">
        <v>65</v>
      </c>
      <c r="J23" s="110">
        <v>1</v>
      </c>
      <c r="K23" s="110">
        <v>0</v>
      </c>
      <c r="L23" s="110" t="s">
        <v>859</v>
      </c>
      <c r="M23" s="110">
        <v>2020852500005</v>
      </c>
      <c r="N23" s="110" t="s">
        <v>799</v>
      </c>
      <c r="O23" s="134">
        <v>0</v>
      </c>
      <c r="P23" s="134">
        <v>0</v>
      </c>
      <c r="Q23" s="134">
        <v>0</v>
      </c>
      <c r="R23" s="134">
        <v>0</v>
      </c>
      <c r="S23" s="134">
        <v>0</v>
      </c>
      <c r="T23" s="134">
        <v>0</v>
      </c>
      <c r="U23" s="134">
        <v>0</v>
      </c>
      <c r="V23" s="134">
        <v>0</v>
      </c>
      <c r="W23" s="134">
        <v>0</v>
      </c>
      <c r="X23" s="134">
        <v>0</v>
      </c>
      <c r="Y23" s="138">
        <v>0</v>
      </c>
      <c r="Z23" s="138">
        <v>0</v>
      </c>
      <c r="AA23" s="138">
        <v>0</v>
      </c>
      <c r="AB23" s="138">
        <v>0</v>
      </c>
      <c r="AC23" s="138">
        <v>0</v>
      </c>
      <c r="AD23" s="138">
        <v>0</v>
      </c>
      <c r="AE23" s="138">
        <v>0</v>
      </c>
      <c r="AF23" s="138">
        <v>0</v>
      </c>
      <c r="AG23" s="138">
        <v>0</v>
      </c>
      <c r="AH23" s="138">
        <v>0</v>
      </c>
      <c r="AI23" s="138">
        <v>0</v>
      </c>
      <c r="AJ23" s="138">
        <v>0</v>
      </c>
      <c r="AK23" s="138">
        <v>0</v>
      </c>
      <c r="AL23" s="138">
        <v>0</v>
      </c>
      <c r="AM23" s="138">
        <v>0</v>
      </c>
      <c r="AN23" s="138">
        <v>0</v>
      </c>
      <c r="AO23" s="138">
        <v>0</v>
      </c>
      <c r="AP23" s="138">
        <v>0</v>
      </c>
      <c r="AQ23" s="138">
        <v>0</v>
      </c>
      <c r="AR23" s="138">
        <v>0</v>
      </c>
      <c r="AS23" s="138">
        <v>0</v>
      </c>
      <c r="AT23" s="138">
        <v>0</v>
      </c>
      <c r="AU23" s="138">
        <v>0</v>
      </c>
      <c r="AV23" s="138">
        <v>0</v>
      </c>
      <c r="AW23" s="138">
        <v>0</v>
      </c>
      <c r="AX23" s="138">
        <v>0</v>
      </c>
      <c r="AY23" s="138">
        <v>0</v>
      </c>
      <c r="AZ23" s="138">
        <v>0</v>
      </c>
      <c r="BA23" s="138">
        <v>0</v>
      </c>
      <c r="BB23" s="138">
        <v>0</v>
      </c>
      <c r="BC23" s="138">
        <v>0</v>
      </c>
      <c r="BD23" s="138">
        <v>0</v>
      </c>
      <c r="BE23" s="138">
        <f t="shared" si="0"/>
        <v>0</v>
      </c>
      <c r="BF23" s="138">
        <f t="shared" si="0"/>
        <v>0</v>
      </c>
      <c r="BG23" s="139"/>
      <c r="BH23" s="167" t="s">
        <v>822</v>
      </c>
    </row>
    <row r="24" spans="1:60" s="13" customFormat="1" ht="114" customHeight="1" x14ac:dyDescent="0.25">
      <c r="A24" s="110" t="s">
        <v>53</v>
      </c>
      <c r="B24" s="110" t="s">
        <v>113</v>
      </c>
      <c r="C24" s="110" t="s">
        <v>515</v>
      </c>
      <c r="D24" s="110" t="s">
        <v>516</v>
      </c>
      <c r="E24" s="110" t="s">
        <v>517</v>
      </c>
      <c r="F24" s="110" t="s">
        <v>522</v>
      </c>
      <c r="G24" s="110" t="s">
        <v>529</v>
      </c>
      <c r="H24" s="110" t="s">
        <v>529</v>
      </c>
      <c r="I24" s="110" t="s">
        <v>65</v>
      </c>
      <c r="J24" s="110">
        <v>40</v>
      </c>
      <c r="K24" s="110">
        <v>131</v>
      </c>
      <c r="L24" s="110" t="s">
        <v>859</v>
      </c>
      <c r="M24" s="110">
        <v>2020852500005</v>
      </c>
      <c r="N24" s="110" t="s">
        <v>799</v>
      </c>
      <c r="O24" s="134">
        <v>0</v>
      </c>
      <c r="P24" s="134">
        <v>0</v>
      </c>
      <c r="Q24" s="134">
        <v>0</v>
      </c>
      <c r="R24" s="134">
        <v>0</v>
      </c>
      <c r="S24" s="134">
        <v>0</v>
      </c>
      <c r="T24" s="134">
        <v>0</v>
      </c>
      <c r="U24" s="134">
        <v>0</v>
      </c>
      <c r="V24" s="134">
        <v>0</v>
      </c>
      <c r="W24" s="134">
        <v>0</v>
      </c>
      <c r="X24" s="134">
        <v>0</v>
      </c>
      <c r="Y24" s="138">
        <v>0</v>
      </c>
      <c r="Z24" s="138">
        <v>0</v>
      </c>
      <c r="AA24" s="138">
        <v>0</v>
      </c>
      <c r="AB24" s="138">
        <v>0</v>
      </c>
      <c r="AC24" s="138">
        <v>0</v>
      </c>
      <c r="AD24" s="138">
        <v>0</v>
      </c>
      <c r="AE24" s="138">
        <v>0</v>
      </c>
      <c r="AF24" s="138">
        <v>0</v>
      </c>
      <c r="AG24" s="138">
        <v>0</v>
      </c>
      <c r="AH24" s="138">
        <v>0</v>
      </c>
      <c r="AI24" s="138">
        <v>0</v>
      </c>
      <c r="AJ24" s="138">
        <v>0</v>
      </c>
      <c r="AK24" s="138">
        <v>0</v>
      </c>
      <c r="AL24" s="138">
        <v>0</v>
      </c>
      <c r="AM24" s="138">
        <v>0</v>
      </c>
      <c r="AN24" s="138">
        <v>0</v>
      </c>
      <c r="AO24" s="138">
        <v>0</v>
      </c>
      <c r="AP24" s="138">
        <v>0</v>
      </c>
      <c r="AQ24" s="138">
        <v>0</v>
      </c>
      <c r="AR24" s="138">
        <v>0</v>
      </c>
      <c r="AS24" s="138">
        <v>0</v>
      </c>
      <c r="AT24" s="138">
        <v>0</v>
      </c>
      <c r="AU24" s="138">
        <v>0</v>
      </c>
      <c r="AV24" s="138">
        <v>0</v>
      </c>
      <c r="AW24" s="138">
        <v>0</v>
      </c>
      <c r="AX24" s="138">
        <v>0</v>
      </c>
      <c r="AY24" s="138">
        <v>0</v>
      </c>
      <c r="AZ24" s="138">
        <v>0</v>
      </c>
      <c r="BA24" s="138">
        <v>0</v>
      </c>
      <c r="BB24" s="138">
        <v>0</v>
      </c>
      <c r="BC24" s="138">
        <v>0</v>
      </c>
      <c r="BD24" s="138">
        <v>0</v>
      </c>
      <c r="BE24" s="138">
        <f t="shared" si="0"/>
        <v>0</v>
      </c>
      <c r="BF24" s="138">
        <f t="shared" si="0"/>
        <v>0</v>
      </c>
      <c r="BG24" s="139"/>
      <c r="BH24" s="167" t="s">
        <v>822</v>
      </c>
    </row>
    <row r="25" spans="1:60" s="13" customFormat="1" ht="123" customHeight="1" x14ac:dyDescent="0.25">
      <c r="A25" s="110" t="s">
        <v>53</v>
      </c>
      <c r="B25" s="110" t="s">
        <v>113</v>
      </c>
      <c r="C25" s="110" t="s">
        <v>515</v>
      </c>
      <c r="D25" s="110" t="s">
        <v>516</v>
      </c>
      <c r="E25" s="110" t="s">
        <v>517</v>
      </c>
      <c r="F25" s="110" t="s">
        <v>522</v>
      </c>
      <c r="G25" s="110" t="s">
        <v>530</v>
      </c>
      <c r="H25" s="110" t="s">
        <v>531</v>
      </c>
      <c r="I25" s="110" t="s">
        <v>532</v>
      </c>
      <c r="J25" s="110">
        <v>30</v>
      </c>
      <c r="K25" s="110">
        <v>0</v>
      </c>
      <c r="L25" s="110" t="s">
        <v>859</v>
      </c>
      <c r="M25" s="110">
        <v>2020852500005</v>
      </c>
      <c r="N25" s="110" t="s">
        <v>799</v>
      </c>
      <c r="O25" s="134">
        <v>0</v>
      </c>
      <c r="P25" s="134">
        <v>0</v>
      </c>
      <c r="Q25" s="134">
        <v>0</v>
      </c>
      <c r="R25" s="134">
        <v>0</v>
      </c>
      <c r="S25" s="134">
        <v>0</v>
      </c>
      <c r="T25" s="134">
        <v>0</v>
      </c>
      <c r="U25" s="134">
        <v>0</v>
      </c>
      <c r="V25" s="134">
        <v>0</v>
      </c>
      <c r="W25" s="134">
        <v>0</v>
      </c>
      <c r="X25" s="134">
        <v>0</v>
      </c>
      <c r="Y25" s="138">
        <v>0</v>
      </c>
      <c r="Z25" s="138">
        <v>0</v>
      </c>
      <c r="AA25" s="138">
        <v>0</v>
      </c>
      <c r="AB25" s="138">
        <v>0</v>
      </c>
      <c r="AC25" s="138">
        <v>0</v>
      </c>
      <c r="AD25" s="138">
        <v>0</v>
      </c>
      <c r="AE25" s="138">
        <v>0</v>
      </c>
      <c r="AF25" s="138">
        <v>0</v>
      </c>
      <c r="AG25" s="138">
        <v>0</v>
      </c>
      <c r="AH25" s="138">
        <v>0</v>
      </c>
      <c r="AI25" s="138">
        <v>0</v>
      </c>
      <c r="AJ25" s="138">
        <v>0</v>
      </c>
      <c r="AK25" s="138">
        <v>0</v>
      </c>
      <c r="AL25" s="138">
        <v>0</v>
      </c>
      <c r="AM25" s="138">
        <v>0</v>
      </c>
      <c r="AN25" s="138">
        <v>0</v>
      </c>
      <c r="AO25" s="138">
        <v>0</v>
      </c>
      <c r="AP25" s="138">
        <v>0</v>
      </c>
      <c r="AQ25" s="138">
        <v>0</v>
      </c>
      <c r="AR25" s="138">
        <v>0</v>
      </c>
      <c r="AS25" s="138">
        <v>0</v>
      </c>
      <c r="AT25" s="138">
        <v>0</v>
      </c>
      <c r="AU25" s="138">
        <v>0</v>
      </c>
      <c r="AV25" s="138">
        <v>0</v>
      </c>
      <c r="AW25" s="138">
        <v>0</v>
      </c>
      <c r="AX25" s="138">
        <v>0</v>
      </c>
      <c r="AY25" s="138">
        <v>0</v>
      </c>
      <c r="AZ25" s="138">
        <v>0</v>
      </c>
      <c r="BA25" s="138">
        <v>0</v>
      </c>
      <c r="BB25" s="138">
        <v>0</v>
      </c>
      <c r="BC25" s="138">
        <v>0</v>
      </c>
      <c r="BD25" s="138">
        <v>0</v>
      </c>
      <c r="BE25" s="138">
        <f t="shared" si="0"/>
        <v>0</v>
      </c>
      <c r="BF25" s="138">
        <f t="shared" si="0"/>
        <v>0</v>
      </c>
      <c r="BG25" s="139"/>
      <c r="BH25" s="167" t="s">
        <v>822</v>
      </c>
    </row>
    <row r="26" spans="1:60" s="13" customFormat="1" ht="225" x14ac:dyDescent="0.25">
      <c r="A26" s="110" t="s">
        <v>53</v>
      </c>
      <c r="B26" s="110" t="s">
        <v>113</v>
      </c>
      <c r="C26" s="110" t="s">
        <v>533</v>
      </c>
      <c r="D26" s="110" t="s">
        <v>534</v>
      </c>
      <c r="E26" s="110" t="s">
        <v>535</v>
      </c>
      <c r="F26" s="110" t="s">
        <v>536</v>
      </c>
      <c r="G26" s="110" t="s">
        <v>537</v>
      </c>
      <c r="H26" s="110" t="s">
        <v>538</v>
      </c>
      <c r="I26" s="110" t="s">
        <v>65</v>
      </c>
      <c r="J26" s="110">
        <v>7686</v>
      </c>
      <c r="K26" s="110">
        <v>7774</v>
      </c>
      <c r="L26" s="110" t="s">
        <v>861</v>
      </c>
      <c r="M26" s="110">
        <v>2020852500003</v>
      </c>
      <c r="N26" s="110" t="s">
        <v>862</v>
      </c>
      <c r="O26" s="134">
        <v>7686</v>
      </c>
      <c r="P26" s="134">
        <v>0</v>
      </c>
      <c r="Q26" s="134">
        <v>7686</v>
      </c>
      <c r="R26" s="134">
        <v>0</v>
      </c>
      <c r="S26" s="134">
        <v>7686</v>
      </c>
      <c r="T26" s="134">
        <v>0</v>
      </c>
      <c r="U26" s="134">
        <v>7686</v>
      </c>
      <c r="V26" s="134">
        <v>0</v>
      </c>
      <c r="W26" s="134">
        <v>7686</v>
      </c>
      <c r="X26" s="134">
        <v>0</v>
      </c>
      <c r="Y26" s="138">
        <v>0</v>
      </c>
      <c r="Z26" s="138">
        <v>0</v>
      </c>
      <c r="AA26" s="138">
        <v>0</v>
      </c>
      <c r="AB26" s="138">
        <v>0</v>
      </c>
      <c r="AC26" s="138">
        <v>0</v>
      </c>
      <c r="AD26" s="138">
        <v>0</v>
      </c>
      <c r="AE26" s="138">
        <v>897998185</v>
      </c>
      <c r="AF26" s="138">
        <v>0</v>
      </c>
      <c r="AG26" s="138">
        <v>0</v>
      </c>
      <c r="AH26" s="138">
        <v>0</v>
      </c>
      <c r="AI26" s="138">
        <v>0</v>
      </c>
      <c r="AJ26" s="138">
        <v>0</v>
      </c>
      <c r="AK26" s="138">
        <v>0</v>
      </c>
      <c r="AL26" s="138">
        <v>0</v>
      </c>
      <c r="AM26" s="138">
        <v>0</v>
      </c>
      <c r="AN26" s="138">
        <v>0</v>
      </c>
      <c r="AO26" s="138">
        <v>0</v>
      </c>
      <c r="AP26" s="138">
        <v>0</v>
      </c>
      <c r="AQ26" s="138">
        <v>0</v>
      </c>
      <c r="AR26" s="138">
        <v>0</v>
      </c>
      <c r="AS26" s="138">
        <v>0</v>
      </c>
      <c r="AT26" s="138">
        <v>0</v>
      </c>
      <c r="AU26" s="138">
        <v>0</v>
      </c>
      <c r="AV26" s="138">
        <v>0</v>
      </c>
      <c r="AW26" s="138">
        <v>0</v>
      </c>
      <c r="AX26" s="138">
        <v>0</v>
      </c>
      <c r="AY26" s="138">
        <v>0</v>
      </c>
      <c r="AZ26" s="138">
        <v>0</v>
      </c>
      <c r="BA26" s="138">
        <v>0</v>
      </c>
      <c r="BB26" s="138">
        <v>0</v>
      </c>
      <c r="BC26" s="138">
        <v>0</v>
      </c>
      <c r="BD26" s="138">
        <v>0</v>
      </c>
      <c r="BE26" s="138">
        <f t="shared" si="0"/>
        <v>897998185</v>
      </c>
      <c r="BF26" s="138">
        <f t="shared" si="0"/>
        <v>0</v>
      </c>
      <c r="BG26" s="139"/>
      <c r="BH26" s="167" t="s">
        <v>822</v>
      </c>
    </row>
    <row r="27" spans="1:60" s="13" customFormat="1" ht="90" x14ac:dyDescent="0.25">
      <c r="A27" s="110" t="s">
        <v>53</v>
      </c>
      <c r="B27" s="110" t="s">
        <v>113</v>
      </c>
      <c r="C27" s="110" t="s">
        <v>533</v>
      </c>
      <c r="D27" s="110" t="s">
        <v>534</v>
      </c>
      <c r="E27" s="110" t="s">
        <v>535</v>
      </c>
      <c r="F27" s="110" t="s">
        <v>536</v>
      </c>
      <c r="G27" s="110" t="s">
        <v>539</v>
      </c>
      <c r="H27" s="110" t="s">
        <v>540</v>
      </c>
      <c r="I27" s="110" t="s">
        <v>65</v>
      </c>
      <c r="J27" s="110">
        <v>1500</v>
      </c>
      <c r="K27" s="110">
        <v>199</v>
      </c>
      <c r="L27" s="110" t="s">
        <v>861</v>
      </c>
      <c r="M27" s="110">
        <v>2020852500003</v>
      </c>
      <c r="N27" s="110" t="str">
        <f>G27</f>
        <v xml:space="preserve">Construir conexiones domiciliarias de acueducto para vivienda nueva y existentes en el área urbana </v>
      </c>
      <c r="O27" s="134">
        <v>420</v>
      </c>
      <c r="P27" s="134">
        <v>0</v>
      </c>
      <c r="Q27" s="134">
        <v>0</v>
      </c>
      <c r="R27" s="134">
        <v>0</v>
      </c>
      <c r="S27" s="134">
        <v>0</v>
      </c>
      <c r="T27" s="134">
        <v>0</v>
      </c>
      <c r="U27" s="134">
        <v>407</v>
      </c>
      <c r="V27" s="134">
        <v>0</v>
      </c>
      <c r="W27" s="134">
        <v>13</v>
      </c>
      <c r="X27" s="134">
        <v>0</v>
      </c>
      <c r="Y27" s="138">
        <v>0</v>
      </c>
      <c r="Z27" s="138">
        <v>0</v>
      </c>
      <c r="AA27" s="138">
        <v>0</v>
      </c>
      <c r="AB27" s="138">
        <v>0</v>
      </c>
      <c r="AC27" s="138">
        <v>0</v>
      </c>
      <c r="AD27" s="138">
        <v>0</v>
      </c>
      <c r="AE27" s="138">
        <v>0</v>
      </c>
      <c r="AF27" s="138">
        <v>0</v>
      </c>
      <c r="AG27" s="138">
        <v>0</v>
      </c>
      <c r="AH27" s="138">
        <v>0</v>
      </c>
      <c r="AI27" s="138">
        <v>0</v>
      </c>
      <c r="AJ27" s="138">
        <v>0</v>
      </c>
      <c r="AK27" s="138">
        <v>0</v>
      </c>
      <c r="AL27" s="138">
        <v>0</v>
      </c>
      <c r="AM27" s="138">
        <v>0</v>
      </c>
      <c r="AN27" s="138">
        <v>0</v>
      </c>
      <c r="AO27" s="138">
        <v>0</v>
      </c>
      <c r="AP27" s="138">
        <v>0</v>
      </c>
      <c r="AQ27" s="138">
        <v>0</v>
      </c>
      <c r="AR27" s="138">
        <v>0</v>
      </c>
      <c r="AS27" s="138">
        <v>0</v>
      </c>
      <c r="AT27" s="138">
        <v>0</v>
      </c>
      <c r="AU27" s="138">
        <v>0</v>
      </c>
      <c r="AV27" s="138">
        <v>0</v>
      </c>
      <c r="AW27" s="138">
        <v>0</v>
      </c>
      <c r="AX27" s="138">
        <v>0</v>
      </c>
      <c r="AY27" s="138">
        <v>0</v>
      </c>
      <c r="AZ27" s="138">
        <v>0</v>
      </c>
      <c r="BA27" s="138">
        <v>0</v>
      </c>
      <c r="BB27" s="138">
        <v>0</v>
      </c>
      <c r="BC27" s="138">
        <v>0</v>
      </c>
      <c r="BD27" s="138">
        <v>0</v>
      </c>
      <c r="BE27" s="138">
        <f t="shared" si="0"/>
        <v>0</v>
      </c>
      <c r="BF27" s="138">
        <f t="shared" si="0"/>
        <v>0</v>
      </c>
      <c r="BG27" s="139"/>
      <c r="BH27" s="167" t="s">
        <v>822</v>
      </c>
    </row>
    <row r="28" spans="1:60" s="13" customFormat="1" ht="254.25" customHeight="1" x14ac:dyDescent="0.25">
      <c r="A28" s="110" t="s">
        <v>53</v>
      </c>
      <c r="B28" s="110" t="s">
        <v>113</v>
      </c>
      <c r="C28" s="110" t="s">
        <v>533</v>
      </c>
      <c r="D28" s="110" t="s">
        <v>534</v>
      </c>
      <c r="E28" s="110" t="s">
        <v>535</v>
      </c>
      <c r="F28" s="110" t="s">
        <v>536</v>
      </c>
      <c r="G28" s="110" t="s">
        <v>541</v>
      </c>
      <c r="H28" s="110" t="s">
        <v>542</v>
      </c>
      <c r="I28" s="110" t="s">
        <v>65</v>
      </c>
      <c r="J28" s="110">
        <v>4</v>
      </c>
      <c r="K28" s="110">
        <v>1</v>
      </c>
      <c r="L28" s="110" t="s">
        <v>863</v>
      </c>
      <c r="M28" s="110" t="s">
        <v>864</v>
      </c>
      <c r="N28" s="110" t="s">
        <v>865</v>
      </c>
      <c r="O28" s="134">
        <v>1</v>
      </c>
      <c r="P28" s="134">
        <v>0</v>
      </c>
      <c r="Q28" s="134">
        <v>0</v>
      </c>
      <c r="R28" s="134">
        <v>0</v>
      </c>
      <c r="S28" s="134">
        <v>0</v>
      </c>
      <c r="T28" s="134">
        <v>0</v>
      </c>
      <c r="U28" s="134">
        <v>1</v>
      </c>
      <c r="V28" s="134">
        <v>0</v>
      </c>
      <c r="W28" s="134">
        <v>0</v>
      </c>
      <c r="X28" s="134">
        <v>0</v>
      </c>
      <c r="Y28" s="138">
        <v>0</v>
      </c>
      <c r="Z28" s="138">
        <v>0</v>
      </c>
      <c r="AA28" s="138">
        <v>0</v>
      </c>
      <c r="AB28" s="138">
        <v>0</v>
      </c>
      <c r="AC28" s="138">
        <v>0</v>
      </c>
      <c r="AD28" s="138">
        <v>0</v>
      </c>
      <c r="AE28" s="138">
        <v>0</v>
      </c>
      <c r="AF28" s="138">
        <v>0</v>
      </c>
      <c r="AG28" s="138">
        <v>0</v>
      </c>
      <c r="AH28" s="138">
        <v>0</v>
      </c>
      <c r="AI28" s="138">
        <v>0</v>
      </c>
      <c r="AJ28" s="138">
        <v>0</v>
      </c>
      <c r="AK28" s="138">
        <v>0</v>
      </c>
      <c r="AL28" s="138">
        <v>0</v>
      </c>
      <c r="AM28" s="138">
        <v>0</v>
      </c>
      <c r="AN28" s="138">
        <v>0</v>
      </c>
      <c r="AO28" s="138">
        <v>0</v>
      </c>
      <c r="AP28" s="138">
        <v>0</v>
      </c>
      <c r="AQ28" s="138">
        <v>0</v>
      </c>
      <c r="AR28" s="138">
        <v>0</v>
      </c>
      <c r="AS28" s="138">
        <v>0</v>
      </c>
      <c r="AT28" s="138">
        <v>0</v>
      </c>
      <c r="AU28" s="138">
        <v>0</v>
      </c>
      <c r="AV28" s="138">
        <v>0</v>
      </c>
      <c r="AW28" s="138">
        <v>0</v>
      </c>
      <c r="AX28" s="138">
        <v>0</v>
      </c>
      <c r="AY28" s="138">
        <v>0</v>
      </c>
      <c r="AZ28" s="138">
        <v>0</v>
      </c>
      <c r="BA28" s="138">
        <v>0</v>
      </c>
      <c r="BB28" s="138">
        <v>0</v>
      </c>
      <c r="BC28" s="138">
        <v>0</v>
      </c>
      <c r="BD28" s="138">
        <v>0</v>
      </c>
      <c r="BE28" s="138">
        <f t="shared" si="0"/>
        <v>0</v>
      </c>
      <c r="BF28" s="138">
        <f t="shared" si="0"/>
        <v>0</v>
      </c>
      <c r="BG28" s="139"/>
      <c r="BH28" s="167" t="s">
        <v>822</v>
      </c>
    </row>
    <row r="29" spans="1:60" s="13" customFormat="1" ht="123.6" customHeight="1" x14ac:dyDescent="0.25">
      <c r="A29" s="110" t="s">
        <v>53</v>
      </c>
      <c r="B29" s="110" t="s">
        <v>113</v>
      </c>
      <c r="C29" s="110" t="s">
        <v>533</v>
      </c>
      <c r="D29" s="110" t="s">
        <v>534</v>
      </c>
      <c r="E29" s="110" t="s">
        <v>535</v>
      </c>
      <c r="F29" s="110" t="s">
        <v>536</v>
      </c>
      <c r="G29" s="110" t="s">
        <v>543</v>
      </c>
      <c r="H29" s="110" t="s">
        <v>544</v>
      </c>
      <c r="I29" s="110" t="s">
        <v>532</v>
      </c>
      <c r="J29" s="110">
        <v>10</v>
      </c>
      <c r="K29" s="110" t="s">
        <v>852</v>
      </c>
      <c r="L29" s="110" t="str">
        <f>L27</f>
        <v>OPTIMIZACION Y COBERTURA DEL SERVICIO DE AGUA POTABLE Y SANEAMIENTO BÁSICO EN EL MUNICIPIO DE PAZ DE ARIPORO, CASANARE.</v>
      </c>
      <c r="M29" s="110">
        <f>M27</f>
        <v>2020852500003</v>
      </c>
      <c r="N29" s="110" t="str">
        <f>G29</f>
        <v>Ampliación, construcción y/o reposición de la red de acueducto  en el área urbana</v>
      </c>
      <c r="O29" s="134">
        <v>5</v>
      </c>
      <c r="P29" s="134">
        <v>0</v>
      </c>
      <c r="Q29" s="134">
        <v>0</v>
      </c>
      <c r="R29" s="134">
        <v>0</v>
      </c>
      <c r="S29" s="134">
        <v>0</v>
      </c>
      <c r="T29" s="134">
        <v>0</v>
      </c>
      <c r="U29" s="134">
        <v>5</v>
      </c>
      <c r="V29" s="134">
        <v>0</v>
      </c>
      <c r="W29" s="134">
        <v>0</v>
      </c>
      <c r="X29" s="134">
        <v>0</v>
      </c>
      <c r="Y29" s="138">
        <v>0</v>
      </c>
      <c r="Z29" s="138">
        <v>0</v>
      </c>
      <c r="AA29" s="138">
        <v>0</v>
      </c>
      <c r="AB29" s="138">
        <v>0</v>
      </c>
      <c r="AC29" s="138">
        <v>0</v>
      </c>
      <c r="AD29" s="138">
        <v>0</v>
      </c>
      <c r="AE29" s="138">
        <v>0</v>
      </c>
      <c r="AF29" s="138">
        <v>0</v>
      </c>
      <c r="AG29" s="138">
        <v>0</v>
      </c>
      <c r="AH29" s="138">
        <v>0</v>
      </c>
      <c r="AI29" s="138">
        <v>0</v>
      </c>
      <c r="AJ29" s="138">
        <v>0</v>
      </c>
      <c r="AK29" s="138">
        <v>0</v>
      </c>
      <c r="AL29" s="138">
        <v>0</v>
      </c>
      <c r="AM29" s="138">
        <v>0</v>
      </c>
      <c r="AN29" s="138">
        <v>0</v>
      </c>
      <c r="AO29" s="138">
        <v>0</v>
      </c>
      <c r="AP29" s="138">
        <v>0</v>
      </c>
      <c r="AQ29" s="138">
        <v>0</v>
      </c>
      <c r="AR29" s="138">
        <v>0</v>
      </c>
      <c r="AS29" s="138">
        <v>0</v>
      </c>
      <c r="AT29" s="138">
        <v>0</v>
      </c>
      <c r="AU29" s="138">
        <v>0</v>
      </c>
      <c r="AV29" s="138">
        <v>0</v>
      </c>
      <c r="AW29" s="138">
        <v>0</v>
      </c>
      <c r="AX29" s="138">
        <v>0</v>
      </c>
      <c r="AY29" s="138">
        <v>0</v>
      </c>
      <c r="AZ29" s="138">
        <v>0</v>
      </c>
      <c r="BA29" s="138">
        <v>0</v>
      </c>
      <c r="BB29" s="138">
        <v>0</v>
      </c>
      <c r="BC29" s="138">
        <v>0</v>
      </c>
      <c r="BD29" s="138">
        <v>0</v>
      </c>
      <c r="BE29" s="138">
        <f t="shared" si="0"/>
        <v>0</v>
      </c>
      <c r="BF29" s="138">
        <f t="shared" si="0"/>
        <v>0</v>
      </c>
      <c r="BG29" s="139"/>
      <c r="BH29" s="167" t="s">
        <v>822</v>
      </c>
    </row>
    <row r="30" spans="1:60" s="13" customFormat="1" ht="144" customHeight="1" x14ac:dyDescent="0.25">
      <c r="A30" s="110" t="s">
        <v>53</v>
      </c>
      <c r="B30" s="110" t="s">
        <v>113</v>
      </c>
      <c r="C30" s="110" t="s">
        <v>533</v>
      </c>
      <c r="D30" s="110" t="s">
        <v>534</v>
      </c>
      <c r="E30" s="110" t="s">
        <v>535</v>
      </c>
      <c r="F30" s="110" t="s">
        <v>536</v>
      </c>
      <c r="G30" s="110" t="s">
        <v>545</v>
      </c>
      <c r="H30" s="110" t="s">
        <v>546</v>
      </c>
      <c r="I30" s="110" t="s">
        <v>65</v>
      </c>
      <c r="J30" s="110">
        <v>5</v>
      </c>
      <c r="K30" s="110">
        <v>4</v>
      </c>
      <c r="L30" s="110" t="str">
        <f>L28</f>
        <v>DIAGNOSTICO, ESTUDIOS Y DISEñOS PARA LA OPTMIZACION Y/O CONSTRUCCION DEL ACUEDUCTO DEL CENTRO POBLADO LAS GUAMAS DEL MUNICIPIO DE PAZ DE ARIPORO, DEPARTANETO DE CASANARE</v>
      </c>
      <c r="M30" s="110" t="str">
        <f>M28</f>
        <v>2021852500003 - SGR</v>
      </c>
      <c r="N30" s="110" t="s">
        <v>799</v>
      </c>
      <c r="O30" s="134">
        <v>0</v>
      </c>
      <c r="P30" s="134">
        <v>0</v>
      </c>
      <c r="Q30" s="134">
        <v>0</v>
      </c>
      <c r="R30" s="134">
        <v>0</v>
      </c>
      <c r="S30" s="134">
        <v>0</v>
      </c>
      <c r="T30" s="134">
        <v>0</v>
      </c>
      <c r="U30" s="134">
        <v>0</v>
      </c>
      <c r="V30" s="134">
        <v>0</v>
      </c>
      <c r="W30" s="134">
        <v>0</v>
      </c>
      <c r="X30" s="134">
        <v>0</v>
      </c>
      <c r="Y30" s="138">
        <v>0</v>
      </c>
      <c r="Z30" s="138">
        <v>0</v>
      </c>
      <c r="AA30" s="138">
        <v>0</v>
      </c>
      <c r="AB30" s="138">
        <v>0</v>
      </c>
      <c r="AC30" s="138">
        <v>0</v>
      </c>
      <c r="AD30" s="138">
        <v>0</v>
      </c>
      <c r="AE30" s="138">
        <v>0</v>
      </c>
      <c r="AF30" s="138">
        <v>0</v>
      </c>
      <c r="AG30" s="138">
        <v>0</v>
      </c>
      <c r="AH30" s="138">
        <v>0</v>
      </c>
      <c r="AI30" s="138">
        <v>0</v>
      </c>
      <c r="AJ30" s="138">
        <v>0</v>
      </c>
      <c r="AK30" s="138">
        <v>0</v>
      </c>
      <c r="AL30" s="138">
        <v>0</v>
      </c>
      <c r="AM30" s="138">
        <v>0</v>
      </c>
      <c r="AN30" s="138">
        <v>0</v>
      </c>
      <c r="AO30" s="138">
        <v>0</v>
      </c>
      <c r="AP30" s="138">
        <v>0</v>
      </c>
      <c r="AQ30" s="138">
        <v>0</v>
      </c>
      <c r="AR30" s="138">
        <v>0</v>
      </c>
      <c r="AS30" s="138">
        <v>0</v>
      </c>
      <c r="AT30" s="138">
        <v>0</v>
      </c>
      <c r="AU30" s="138">
        <v>0</v>
      </c>
      <c r="AV30" s="138">
        <v>0</v>
      </c>
      <c r="AW30" s="138">
        <v>0</v>
      </c>
      <c r="AX30" s="138">
        <v>0</v>
      </c>
      <c r="AY30" s="138">
        <v>0</v>
      </c>
      <c r="AZ30" s="138">
        <v>0</v>
      </c>
      <c r="BA30" s="138">
        <v>0</v>
      </c>
      <c r="BB30" s="138">
        <v>0</v>
      </c>
      <c r="BC30" s="138">
        <v>0</v>
      </c>
      <c r="BD30" s="138">
        <v>0</v>
      </c>
      <c r="BE30" s="138">
        <f t="shared" si="0"/>
        <v>0</v>
      </c>
      <c r="BF30" s="138">
        <f t="shared" si="0"/>
        <v>0</v>
      </c>
      <c r="BG30" s="139"/>
      <c r="BH30" s="167" t="s">
        <v>822</v>
      </c>
    </row>
    <row r="31" spans="1:60" s="13" customFormat="1" ht="120" x14ac:dyDescent="0.25">
      <c r="A31" s="110" t="s">
        <v>53</v>
      </c>
      <c r="B31" s="110" t="s">
        <v>113</v>
      </c>
      <c r="C31" s="110" t="s">
        <v>533</v>
      </c>
      <c r="D31" s="110" t="s">
        <v>534</v>
      </c>
      <c r="E31" s="110" t="s">
        <v>535</v>
      </c>
      <c r="F31" s="110" t="s">
        <v>536</v>
      </c>
      <c r="G31" s="110" t="s">
        <v>547</v>
      </c>
      <c r="H31" s="110" t="s">
        <v>548</v>
      </c>
      <c r="I31" s="110" t="s">
        <v>65</v>
      </c>
      <c r="J31" s="110">
        <v>3</v>
      </c>
      <c r="K31" s="110">
        <v>2</v>
      </c>
      <c r="L31" s="110" t="s">
        <v>858</v>
      </c>
      <c r="M31" s="110" t="s">
        <v>858</v>
      </c>
      <c r="N31" s="110" t="s">
        <v>858</v>
      </c>
      <c r="O31" s="134">
        <v>1</v>
      </c>
      <c r="P31" s="134">
        <v>0</v>
      </c>
      <c r="Q31" s="134">
        <v>0</v>
      </c>
      <c r="R31" s="134">
        <v>0</v>
      </c>
      <c r="S31" s="134">
        <v>0</v>
      </c>
      <c r="T31" s="134">
        <v>0</v>
      </c>
      <c r="U31" s="134">
        <v>0</v>
      </c>
      <c r="V31" s="134">
        <v>0</v>
      </c>
      <c r="W31" s="134">
        <v>1</v>
      </c>
      <c r="X31" s="134">
        <v>0</v>
      </c>
      <c r="Y31" s="138">
        <v>0</v>
      </c>
      <c r="Z31" s="138">
        <v>0</v>
      </c>
      <c r="AA31" s="138">
        <v>0</v>
      </c>
      <c r="AB31" s="138">
        <v>0</v>
      </c>
      <c r="AC31" s="138">
        <v>0</v>
      </c>
      <c r="AD31" s="138">
        <v>0</v>
      </c>
      <c r="AE31" s="138">
        <v>0</v>
      </c>
      <c r="AF31" s="138">
        <v>0</v>
      </c>
      <c r="AG31" s="138">
        <v>0</v>
      </c>
      <c r="AH31" s="138">
        <v>0</v>
      </c>
      <c r="AI31" s="138">
        <v>0</v>
      </c>
      <c r="AJ31" s="138">
        <v>0</v>
      </c>
      <c r="AK31" s="138">
        <v>0</v>
      </c>
      <c r="AL31" s="138">
        <v>0</v>
      </c>
      <c r="AM31" s="138">
        <v>0</v>
      </c>
      <c r="AN31" s="138">
        <v>0</v>
      </c>
      <c r="AO31" s="138">
        <v>0</v>
      </c>
      <c r="AP31" s="138">
        <v>0</v>
      </c>
      <c r="AQ31" s="138">
        <v>0</v>
      </c>
      <c r="AR31" s="138">
        <v>0</v>
      </c>
      <c r="AS31" s="138">
        <v>0</v>
      </c>
      <c r="AT31" s="138">
        <v>0</v>
      </c>
      <c r="AU31" s="138">
        <v>0</v>
      </c>
      <c r="AV31" s="138">
        <v>0</v>
      </c>
      <c r="AW31" s="138">
        <v>0</v>
      </c>
      <c r="AX31" s="138">
        <v>0</v>
      </c>
      <c r="AY31" s="138">
        <v>0</v>
      </c>
      <c r="AZ31" s="138">
        <v>0</v>
      </c>
      <c r="BA31" s="138">
        <v>0</v>
      </c>
      <c r="BB31" s="138">
        <v>0</v>
      </c>
      <c r="BC31" s="138">
        <v>0</v>
      </c>
      <c r="BD31" s="138">
        <v>0</v>
      </c>
      <c r="BE31" s="138">
        <f t="shared" si="0"/>
        <v>0</v>
      </c>
      <c r="BF31" s="138">
        <f t="shared" si="0"/>
        <v>0</v>
      </c>
      <c r="BG31" s="139"/>
      <c r="BH31" s="167" t="s">
        <v>822</v>
      </c>
    </row>
    <row r="32" spans="1:60" s="13" customFormat="1" ht="105" x14ac:dyDescent="0.25">
      <c r="A32" s="110" t="s">
        <v>53</v>
      </c>
      <c r="B32" s="110" t="s">
        <v>113</v>
      </c>
      <c r="C32" s="110" t="s">
        <v>533</v>
      </c>
      <c r="D32" s="110" t="s">
        <v>534</v>
      </c>
      <c r="E32" s="110" t="s">
        <v>535</v>
      </c>
      <c r="F32" s="110" t="s">
        <v>536</v>
      </c>
      <c r="G32" s="110" t="s">
        <v>549</v>
      </c>
      <c r="H32" s="110" t="s">
        <v>550</v>
      </c>
      <c r="I32" s="110" t="s">
        <v>65</v>
      </c>
      <c r="J32" s="110">
        <v>50</v>
      </c>
      <c r="K32" s="110">
        <v>0</v>
      </c>
      <c r="L32" s="110" t="s">
        <v>858</v>
      </c>
      <c r="M32" s="110" t="s">
        <v>858</v>
      </c>
      <c r="N32" s="110" t="s">
        <v>858</v>
      </c>
      <c r="O32" s="134">
        <v>25</v>
      </c>
      <c r="P32" s="134">
        <v>0</v>
      </c>
      <c r="Q32" s="134">
        <v>0</v>
      </c>
      <c r="R32" s="134">
        <v>0</v>
      </c>
      <c r="S32" s="134">
        <v>0</v>
      </c>
      <c r="T32" s="134">
        <v>0</v>
      </c>
      <c r="U32" s="134">
        <v>0</v>
      </c>
      <c r="V32" s="134">
        <v>0</v>
      </c>
      <c r="W32" s="134">
        <v>25</v>
      </c>
      <c r="X32" s="134">
        <v>0</v>
      </c>
      <c r="Y32" s="138">
        <v>0</v>
      </c>
      <c r="Z32" s="138">
        <v>0</v>
      </c>
      <c r="AA32" s="138">
        <v>0</v>
      </c>
      <c r="AB32" s="138">
        <v>0</v>
      </c>
      <c r="AC32" s="138">
        <v>0</v>
      </c>
      <c r="AD32" s="138">
        <v>0</v>
      </c>
      <c r="AE32" s="138">
        <v>0</v>
      </c>
      <c r="AF32" s="138">
        <v>0</v>
      </c>
      <c r="AG32" s="138">
        <v>0</v>
      </c>
      <c r="AH32" s="138">
        <v>0</v>
      </c>
      <c r="AI32" s="138">
        <v>0</v>
      </c>
      <c r="AJ32" s="138">
        <v>0</v>
      </c>
      <c r="AK32" s="138">
        <v>0</v>
      </c>
      <c r="AL32" s="138">
        <v>0</v>
      </c>
      <c r="AM32" s="138">
        <v>0</v>
      </c>
      <c r="AN32" s="138">
        <v>0</v>
      </c>
      <c r="AO32" s="138">
        <v>0</v>
      </c>
      <c r="AP32" s="138">
        <v>0</v>
      </c>
      <c r="AQ32" s="138">
        <v>0</v>
      </c>
      <c r="AR32" s="138">
        <v>0</v>
      </c>
      <c r="AS32" s="138">
        <v>0</v>
      </c>
      <c r="AT32" s="138">
        <v>0</v>
      </c>
      <c r="AU32" s="138">
        <v>0</v>
      </c>
      <c r="AV32" s="138">
        <v>0</v>
      </c>
      <c r="AW32" s="138">
        <v>0</v>
      </c>
      <c r="AX32" s="138">
        <v>0</v>
      </c>
      <c r="AY32" s="138">
        <v>0</v>
      </c>
      <c r="AZ32" s="138">
        <v>0</v>
      </c>
      <c r="BA32" s="138">
        <v>0</v>
      </c>
      <c r="BB32" s="138">
        <v>0</v>
      </c>
      <c r="BC32" s="138">
        <v>0</v>
      </c>
      <c r="BD32" s="138">
        <v>0</v>
      </c>
      <c r="BE32" s="138">
        <f t="shared" si="0"/>
        <v>0</v>
      </c>
      <c r="BF32" s="138">
        <f t="shared" si="0"/>
        <v>0</v>
      </c>
      <c r="BG32" s="139"/>
      <c r="BH32" s="167" t="s">
        <v>822</v>
      </c>
    </row>
    <row r="33" spans="1:60" s="13" customFormat="1" ht="90" x14ac:dyDescent="0.25">
      <c r="A33" s="110" t="s">
        <v>53</v>
      </c>
      <c r="B33" s="110" t="s">
        <v>113</v>
      </c>
      <c r="C33" s="110" t="s">
        <v>533</v>
      </c>
      <c r="D33" s="110" t="s">
        <v>534</v>
      </c>
      <c r="E33" s="110" t="s">
        <v>535</v>
      </c>
      <c r="F33" s="110" t="s">
        <v>536</v>
      </c>
      <c r="G33" s="110" t="s">
        <v>551</v>
      </c>
      <c r="H33" s="110" t="s">
        <v>546</v>
      </c>
      <c r="I33" s="110" t="s">
        <v>65</v>
      </c>
      <c r="J33" s="110">
        <v>15</v>
      </c>
      <c r="K33" s="110">
        <v>0</v>
      </c>
      <c r="L33" s="110" t="s">
        <v>858</v>
      </c>
      <c r="M33" s="110" t="s">
        <v>858</v>
      </c>
      <c r="N33" s="110" t="s">
        <v>858</v>
      </c>
      <c r="O33" s="134">
        <v>7</v>
      </c>
      <c r="P33" s="134">
        <v>0</v>
      </c>
      <c r="Q33" s="134">
        <v>0</v>
      </c>
      <c r="R33" s="134">
        <v>0</v>
      </c>
      <c r="S33" s="134">
        <v>0</v>
      </c>
      <c r="T33" s="134">
        <v>0</v>
      </c>
      <c r="U33" s="134">
        <v>0</v>
      </c>
      <c r="V33" s="134">
        <v>0</v>
      </c>
      <c r="W33" s="134">
        <v>7</v>
      </c>
      <c r="X33" s="134">
        <v>0</v>
      </c>
      <c r="Y33" s="138">
        <v>0</v>
      </c>
      <c r="Z33" s="138">
        <v>0</v>
      </c>
      <c r="AA33" s="138">
        <v>0</v>
      </c>
      <c r="AB33" s="138">
        <v>0</v>
      </c>
      <c r="AC33" s="138">
        <v>0</v>
      </c>
      <c r="AD33" s="138">
        <v>0</v>
      </c>
      <c r="AE33" s="138">
        <v>0</v>
      </c>
      <c r="AF33" s="138">
        <v>0</v>
      </c>
      <c r="AG33" s="138">
        <v>0</v>
      </c>
      <c r="AH33" s="138">
        <v>0</v>
      </c>
      <c r="AI33" s="138">
        <v>0</v>
      </c>
      <c r="AJ33" s="138">
        <v>0</v>
      </c>
      <c r="AK33" s="138">
        <v>0</v>
      </c>
      <c r="AL33" s="138">
        <v>0</v>
      </c>
      <c r="AM33" s="138">
        <v>0</v>
      </c>
      <c r="AN33" s="138">
        <v>0</v>
      </c>
      <c r="AO33" s="138">
        <v>0</v>
      </c>
      <c r="AP33" s="138">
        <v>0</v>
      </c>
      <c r="AQ33" s="138">
        <v>0</v>
      </c>
      <c r="AR33" s="138">
        <v>0</v>
      </c>
      <c r="AS33" s="138">
        <v>0</v>
      </c>
      <c r="AT33" s="138">
        <v>0</v>
      </c>
      <c r="AU33" s="138">
        <v>0</v>
      </c>
      <c r="AV33" s="138">
        <v>0</v>
      </c>
      <c r="AW33" s="138">
        <v>0</v>
      </c>
      <c r="AX33" s="138">
        <v>0</v>
      </c>
      <c r="AY33" s="138">
        <v>0</v>
      </c>
      <c r="AZ33" s="138">
        <v>0</v>
      </c>
      <c r="BA33" s="138">
        <v>0</v>
      </c>
      <c r="BB33" s="138">
        <v>0</v>
      </c>
      <c r="BC33" s="138">
        <v>0</v>
      </c>
      <c r="BD33" s="138">
        <v>0</v>
      </c>
      <c r="BE33" s="138">
        <f t="shared" si="0"/>
        <v>0</v>
      </c>
      <c r="BF33" s="138">
        <f t="shared" si="0"/>
        <v>0</v>
      </c>
      <c r="BG33" s="139"/>
      <c r="BH33" s="167" t="s">
        <v>822</v>
      </c>
    </row>
    <row r="34" spans="1:60" s="13" customFormat="1" ht="225" x14ac:dyDescent="0.25">
      <c r="A34" s="110" t="s">
        <v>53</v>
      </c>
      <c r="B34" s="110" t="s">
        <v>113</v>
      </c>
      <c r="C34" s="110" t="s">
        <v>533</v>
      </c>
      <c r="D34" s="110" t="s">
        <v>534</v>
      </c>
      <c r="E34" s="110" t="s">
        <v>552</v>
      </c>
      <c r="F34" s="110" t="s">
        <v>553</v>
      </c>
      <c r="G34" s="110" t="s">
        <v>554</v>
      </c>
      <c r="H34" s="110" t="s">
        <v>538</v>
      </c>
      <c r="I34" s="110" t="s">
        <v>65</v>
      </c>
      <c r="J34" s="110">
        <v>7269</v>
      </c>
      <c r="K34" s="110">
        <v>7788</v>
      </c>
      <c r="L34" s="110" t="s">
        <v>861</v>
      </c>
      <c r="M34" s="110">
        <v>2020852500003</v>
      </c>
      <c r="N34" s="110" t="s">
        <v>866</v>
      </c>
      <c r="O34" s="134">
        <v>7269</v>
      </c>
      <c r="P34" s="134">
        <v>0</v>
      </c>
      <c r="Q34" s="134">
        <v>7269</v>
      </c>
      <c r="R34" s="134">
        <v>0</v>
      </c>
      <c r="S34" s="134">
        <v>7269</v>
      </c>
      <c r="T34" s="134">
        <v>0</v>
      </c>
      <c r="U34" s="134">
        <v>7269</v>
      </c>
      <c r="V34" s="134">
        <v>0</v>
      </c>
      <c r="W34" s="134">
        <v>7269</v>
      </c>
      <c r="X34" s="134">
        <v>0</v>
      </c>
      <c r="Y34" s="138">
        <v>0</v>
      </c>
      <c r="Z34" s="138">
        <v>0</v>
      </c>
      <c r="AA34" s="138">
        <v>0</v>
      </c>
      <c r="AB34" s="138">
        <v>0</v>
      </c>
      <c r="AC34" s="138">
        <v>0</v>
      </c>
      <c r="AD34" s="138">
        <v>0</v>
      </c>
      <c r="AE34" s="138">
        <v>363058768</v>
      </c>
      <c r="AF34" s="138">
        <v>0</v>
      </c>
      <c r="AG34" s="138">
        <v>0</v>
      </c>
      <c r="AH34" s="138">
        <v>0</v>
      </c>
      <c r="AI34" s="138">
        <v>0</v>
      </c>
      <c r="AJ34" s="138">
        <v>0</v>
      </c>
      <c r="AK34" s="138">
        <v>0</v>
      </c>
      <c r="AL34" s="138">
        <v>0</v>
      </c>
      <c r="AM34" s="138">
        <v>0</v>
      </c>
      <c r="AN34" s="138">
        <v>0</v>
      </c>
      <c r="AO34" s="138">
        <v>0</v>
      </c>
      <c r="AP34" s="138">
        <v>0</v>
      </c>
      <c r="AQ34" s="138">
        <v>0</v>
      </c>
      <c r="AR34" s="138">
        <v>0</v>
      </c>
      <c r="AS34" s="138">
        <v>0</v>
      </c>
      <c r="AT34" s="138">
        <v>0</v>
      </c>
      <c r="AU34" s="138">
        <v>0</v>
      </c>
      <c r="AV34" s="138">
        <v>0</v>
      </c>
      <c r="AW34" s="138">
        <v>0</v>
      </c>
      <c r="AX34" s="138">
        <v>0</v>
      </c>
      <c r="AY34" s="138">
        <v>0</v>
      </c>
      <c r="AZ34" s="138">
        <v>0</v>
      </c>
      <c r="BA34" s="138">
        <v>0</v>
      </c>
      <c r="BB34" s="138">
        <v>0</v>
      </c>
      <c r="BC34" s="138">
        <v>0</v>
      </c>
      <c r="BD34" s="138">
        <v>0</v>
      </c>
      <c r="BE34" s="138">
        <f t="shared" si="0"/>
        <v>363058768</v>
      </c>
      <c r="BF34" s="138">
        <f t="shared" si="0"/>
        <v>0</v>
      </c>
      <c r="BG34" s="139"/>
      <c r="BH34" s="167" t="s">
        <v>822</v>
      </c>
    </row>
    <row r="35" spans="1:60" s="13" customFormat="1" ht="99.95" customHeight="1" x14ac:dyDescent="0.25">
      <c r="A35" s="110" t="s">
        <v>53</v>
      </c>
      <c r="B35" s="110" t="s">
        <v>113</v>
      </c>
      <c r="C35" s="110" t="s">
        <v>533</v>
      </c>
      <c r="D35" s="110" t="s">
        <v>534</v>
      </c>
      <c r="E35" s="110" t="s">
        <v>552</v>
      </c>
      <c r="F35" s="110" t="s">
        <v>553</v>
      </c>
      <c r="G35" s="110" t="s">
        <v>555</v>
      </c>
      <c r="H35" s="110" t="s">
        <v>556</v>
      </c>
      <c r="I35" s="110" t="s">
        <v>65</v>
      </c>
      <c r="J35" s="110">
        <v>1500</v>
      </c>
      <c r="K35" s="110">
        <v>205</v>
      </c>
      <c r="L35" s="110" t="str">
        <f>L27</f>
        <v>OPTIMIZACION Y COBERTURA DEL SERVICIO DE AGUA POTABLE Y SANEAMIENTO BÁSICO EN EL MUNICIPIO DE PAZ DE ARIPORO, CASANARE.</v>
      </c>
      <c r="M35" s="110">
        <f>M27</f>
        <v>2020852500003</v>
      </c>
      <c r="N35" s="110" t="str">
        <f>N27</f>
        <v xml:space="preserve">Construir conexiones domiciliarias de acueducto para vivienda nueva y existentes en el área urbana </v>
      </c>
      <c r="O35" s="134">
        <v>420</v>
      </c>
      <c r="P35" s="134">
        <v>0</v>
      </c>
      <c r="Q35" s="134">
        <v>0</v>
      </c>
      <c r="R35" s="134">
        <v>0</v>
      </c>
      <c r="S35" s="134">
        <v>0</v>
      </c>
      <c r="T35" s="134">
        <v>0</v>
      </c>
      <c r="U35" s="134">
        <v>407</v>
      </c>
      <c r="V35" s="134">
        <v>0</v>
      </c>
      <c r="W35" s="134">
        <v>13</v>
      </c>
      <c r="X35" s="134">
        <v>0</v>
      </c>
      <c r="Y35" s="138">
        <v>0</v>
      </c>
      <c r="Z35" s="138">
        <v>0</v>
      </c>
      <c r="AA35" s="138">
        <v>0</v>
      </c>
      <c r="AB35" s="138">
        <v>0</v>
      </c>
      <c r="AC35" s="138">
        <v>0</v>
      </c>
      <c r="AD35" s="138">
        <v>0</v>
      </c>
      <c r="AE35" s="138">
        <v>0</v>
      </c>
      <c r="AF35" s="138">
        <v>0</v>
      </c>
      <c r="AG35" s="138">
        <v>0</v>
      </c>
      <c r="AH35" s="138">
        <v>0</v>
      </c>
      <c r="AI35" s="138">
        <v>0</v>
      </c>
      <c r="AJ35" s="138">
        <v>0</v>
      </c>
      <c r="AK35" s="138">
        <v>0</v>
      </c>
      <c r="AL35" s="138">
        <v>0</v>
      </c>
      <c r="AM35" s="138">
        <v>0</v>
      </c>
      <c r="AN35" s="138">
        <v>0</v>
      </c>
      <c r="AO35" s="138">
        <v>0</v>
      </c>
      <c r="AP35" s="138">
        <v>0</v>
      </c>
      <c r="AQ35" s="138">
        <v>0</v>
      </c>
      <c r="AR35" s="138">
        <v>0</v>
      </c>
      <c r="AS35" s="138">
        <v>0</v>
      </c>
      <c r="AT35" s="138">
        <v>0</v>
      </c>
      <c r="AU35" s="138">
        <v>0</v>
      </c>
      <c r="AV35" s="138">
        <v>0</v>
      </c>
      <c r="AW35" s="138">
        <v>0</v>
      </c>
      <c r="AX35" s="138">
        <v>0</v>
      </c>
      <c r="AY35" s="138">
        <v>0</v>
      </c>
      <c r="AZ35" s="138">
        <v>0</v>
      </c>
      <c r="BA35" s="138">
        <v>0</v>
      </c>
      <c r="BB35" s="138">
        <v>0</v>
      </c>
      <c r="BC35" s="138">
        <v>0</v>
      </c>
      <c r="BD35" s="138">
        <v>0</v>
      </c>
      <c r="BE35" s="138">
        <f t="shared" si="0"/>
        <v>0</v>
      </c>
      <c r="BF35" s="138">
        <f t="shared" si="0"/>
        <v>0</v>
      </c>
      <c r="BG35" s="139"/>
      <c r="BH35" s="167" t="s">
        <v>822</v>
      </c>
    </row>
    <row r="36" spans="1:60" s="13" customFormat="1" ht="96" customHeight="1" x14ac:dyDescent="0.25">
      <c r="A36" s="110" t="s">
        <v>53</v>
      </c>
      <c r="B36" s="110" t="s">
        <v>113</v>
      </c>
      <c r="C36" s="110" t="s">
        <v>533</v>
      </c>
      <c r="D36" s="110" t="s">
        <v>534</v>
      </c>
      <c r="E36" s="110" t="s">
        <v>552</v>
      </c>
      <c r="F36" s="110" t="s">
        <v>553</v>
      </c>
      <c r="G36" s="110" t="s">
        <v>557</v>
      </c>
      <c r="H36" s="110" t="s">
        <v>542</v>
      </c>
      <c r="I36" s="110" t="s">
        <v>65</v>
      </c>
      <c r="J36" s="110">
        <v>1</v>
      </c>
      <c r="K36" s="110">
        <v>0</v>
      </c>
      <c r="L36" s="110" t="s">
        <v>867</v>
      </c>
      <c r="M36" s="110" t="str">
        <f>L36</f>
        <v>NO PROGRAMADO</v>
      </c>
      <c r="N36" s="110" t="s">
        <v>799</v>
      </c>
      <c r="O36" s="134">
        <v>0</v>
      </c>
      <c r="P36" s="134">
        <v>0</v>
      </c>
      <c r="Q36" s="134">
        <v>0</v>
      </c>
      <c r="R36" s="134">
        <v>0</v>
      </c>
      <c r="S36" s="134">
        <v>0</v>
      </c>
      <c r="T36" s="134">
        <v>0</v>
      </c>
      <c r="U36" s="134">
        <v>0</v>
      </c>
      <c r="V36" s="134">
        <v>0</v>
      </c>
      <c r="W36" s="134">
        <v>0</v>
      </c>
      <c r="X36" s="134">
        <v>0</v>
      </c>
      <c r="Y36" s="138">
        <v>0</v>
      </c>
      <c r="Z36" s="138">
        <v>0</v>
      </c>
      <c r="AA36" s="138">
        <v>0</v>
      </c>
      <c r="AB36" s="138">
        <v>0</v>
      </c>
      <c r="AC36" s="138">
        <v>0</v>
      </c>
      <c r="AD36" s="138">
        <v>0</v>
      </c>
      <c r="AE36" s="138">
        <v>0</v>
      </c>
      <c r="AF36" s="138">
        <v>0</v>
      </c>
      <c r="AG36" s="138">
        <v>0</v>
      </c>
      <c r="AH36" s="138">
        <v>0</v>
      </c>
      <c r="AI36" s="138">
        <v>0</v>
      </c>
      <c r="AJ36" s="138">
        <v>0</v>
      </c>
      <c r="AK36" s="138">
        <v>0</v>
      </c>
      <c r="AL36" s="138">
        <v>0</v>
      </c>
      <c r="AM36" s="138">
        <v>0</v>
      </c>
      <c r="AN36" s="138">
        <v>0</v>
      </c>
      <c r="AO36" s="138">
        <v>0</v>
      </c>
      <c r="AP36" s="138">
        <v>0</v>
      </c>
      <c r="AQ36" s="138">
        <v>0</v>
      </c>
      <c r="AR36" s="138">
        <v>0</v>
      </c>
      <c r="AS36" s="138">
        <v>0</v>
      </c>
      <c r="AT36" s="138">
        <v>0</v>
      </c>
      <c r="AU36" s="138">
        <v>0</v>
      </c>
      <c r="AV36" s="138">
        <v>0</v>
      </c>
      <c r="AW36" s="138">
        <v>0</v>
      </c>
      <c r="AX36" s="138">
        <v>0</v>
      </c>
      <c r="AY36" s="138">
        <v>0</v>
      </c>
      <c r="AZ36" s="138">
        <v>0</v>
      </c>
      <c r="BA36" s="138">
        <v>0</v>
      </c>
      <c r="BB36" s="138">
        <v>0</v>
      </c>
      <c r="BC36" s="138">
        <v>0</v>
      </c>
      <c r="BD36" s="138">
        <v>0</v>
      </c>
      <c r="BE36" s="138">
        <f t="shared" si="0"/>
        <v>0</v>
      </c>
      <c r="BF36" s="138">
        <f t="shared" si="0"/>
        <v>0</v>
      </c>
      <c r="BG36" s="139"/>
      <c r="BH36" s="167" t="s">
        <v>822</v>
      </c>
    </row>
    <row r="37" spans="1:60" s="13" customFormat="1" ht="105" x14ac:dyDescent="0.25">
      <c r="A37" s="110" t="s">
        <v>53</v>
      </c>
      <c r="B37" s="110" t="s">
        <v>113</v>
      </c>
      <c r="C37" s="110" t="s">
        <v>533</v>
      </c>
      <c r="D37" s="110" t="s">
        <v>534</v>
      </c>
      <c r="E37" s="110" t="s">
        <v>552</v>
      </c>
      <c r="F37" s="110" t="s">
        <v>553</v>
      </c>
      <c r="G37" s="110" t="s">
        <v>558</v>
      </c>
      <c r="H37" s="110" t="s">
        <v>559</v>
      </c>
      <c r="I37" s="110" t="s">
        <v>560</v>
      </c>
      <c r="J37" s="110">
        <v>10</v>
      </c>
      <c r="K37" s="110" t="s">
        <v>853</v>
      </c>
      <c r="L37" s="110" t="str">
        <f>L35</f>
        <v>OPTIMIZACION Y COBERTURA DEL SERVICIO DE AGUA POTABLE Y SANEAMIENTO BÁSICO EN EL MUNICIPIO DE PAZ DE ARIPORO, CASANARE.</v>
      </c>
      <c r="M37" s="110">
        <f>M35</f>
        <v>2020852500003</v>
      </c>
      <c r="N37" s="110" t="str">
        <f>G37</f>
        <v>Ampliación,  construcción y/o reposición red de alcantarillado  para beneficiar a la población del área urbana</v>
      </c>
      <c r="O37" s="134">
        <v>3.4329999999999998</v>
      </c>
      <c r="P37" s="134">
        <v>0</v>
      </c>
      <c r="Q37" s="134">
        <v>0</v>
      </c>
      <c r="R37" s="134">
        <v>0</v>
      </c>
      <c r="S37" s="134">
        <v>0</v>
      </c>
      <c r="T37" s="134">
        <v>0</v>
      </c>
      <c r="U37" s="134">
        <v>3.4329999999999998</v>
      </c>
      <c r="V37" s="134">
        <v>0</v>
      </c>
      <c r="W37" s="134">
        <v>0</v>
      </c>
      <c r="X37" s="134">
        <v>0</v>
      </c>
      <c r="Y37" s="138">
        <v>0</v>
      </c>
      <c r="Z37" s="138">
        <v>0</v>
      </c>
      <c r="AA37" s="138">
        <v>0</v>
      </c>
      <c r="AB37" s="138">
        <v>0</v>
      </c>
      <c r="AC37" s="138">
        <v>0</v>
      </c>
      <c r="AD37" s="138">
        <v>0</v>
      </c>
      <c r="AE37" s="138">
        <v>0</v>
      </c>
      <c r="AF37" s="138">
        <v>0</v>
      </c>
      <c r="AG37" s="138">
        <v>0</v>
      </c>
      <c r="AH37" s="138">
        <v>0</v>
      </c>
      <c r="AI37" s="138">
        <v>0</v>
      </c>
      <c r="AJ37" s="138">
        <v>0</v>
      </c>
      <c r="AK37" s="138">
        <v>0</v>
      </c>
      <c r="AL37" s="138">
        <v>0</v>
      </c>
      <c r="AM37" s="138">
        <v>0</v>
      </c>
      <c r="AN37" s="138">
        <v>0</v>
      </c>
      <c r="AO37" s="138">
        <v>0</v>
      </c>
      <c r="AP37" s="138">
        <v>0</v>
      </c>
      <c r="AQ37" s="138">
        <v>0</v>
      </c>
      <c r="AR37" s="138">
        <v>0</v>
      </c>
      <c r="AS37" s="138">
        <v>0</v>
      </c>
      <c r="AT37" s="138">
        <v>0</v>
      </c>
      <c r="AU37" s="138">
        <v>0</v>
      </c>
      <c r="AV37" s="138">
        <v>0</v>
      </c>
      <c r="AW37" s="138">
        <v>0</v>
      </c>
      <c r="AX37" s="138">
        <v>0</v>
      </c>
      <c r="AY37" s="138">
        <v>0</v>
      </c>
      <c r="AZ37" s="138">
        <v>0</v>
      </c>
      <c r="BA37" s="138">
        <v>0</v>
      </c>
      <c r="BB37" s="138">
        <v>0</v>
      </c>
      <c r="BC37" s="138">
        <v>0</v>
      </c>
      <c r="BD37" s="138">
        <v>0</v>
      </c>
      <c r="BE37" s="138">
        <f t="shared" si="0"/>
        <v>0</v>
      </c>
      <c r="BF37" s="138">
        <f t="shared" si="0"/>
        <v>0</v>
      </c>
      <c r="BG37" s="139"/>
      <c r="BH37" s="167" t="s">
        <v>822</v>
      </c>
    </row>
    <row r="38" spans="1:60" s="13" customFormat="1" ht="135" x14ac:dyDescent="0.25">
      <c r="A38" s="110" t="s">
        <v>53</v>
      </c>
      <c r="B38" s="110" t="s">
        <v>113</v>
      </c>
      <c r="C38" s="110" t="s">
        <v>533</v>
      </c>
      <c r="D38" s="110" t="s">
        <v>534</v>
      </c>
      <c r="E38" s="110" t="s">
        <v>552</v>
      </c>
      <c r="F38" s="110" t="s">
        <v>553</v>
      </c>
      <c r="G38" s="110" t="s">
        <v>561</v>
      </c>
      <c r="H38" s="110" t="s">
        <v>562</v>
      </c>
      <c r="I38" s="110" t="s">
        <v>65</v>
      </c>
      <c r="J38" s="110">
        <v>1</v>
      </c>
      <c r="K38" s="110">
        <v>0</v>
      </c>
      <c r="L38" s="110" t="s">
        <v>867</v>
      </c>
      <c r="M38" s="110" t="s">
        <v>867</v>
      </c>
      <c r="N38" s="110" t="s">
        <v>799</v>
      </c>
      <c r="O38" s="134">
        <v>0</v>
      </c>
      <c r="P38" s="134">
        <v>0</v>
      </c>
      <c r="Q38" s="134">
        <v>0</v>
      </c>
      <c r="R38" s="134">
        <v>0</v>
      </c>
      <c r="S38" s="134">
        <v>0</v>
      </c>
      <c r="T38" s="134">
        <v>0</v>
      </c>
      <c r="U38" s="134">
        <v>0</v>
      </c>
      <c r="V38" s="134">
        <v>0</v>
      </c>
      <c r="W38" s="134">
        <v>0</v>
      </c>
      <c r="X38" s="134">
        <v>0</v>
      </c>
      <c r="Y38" s="138">
        <v>0</v>
      </c>
      <c r="Z38" s="138">
        <v>0</v>
      </c>
      <c r="AA38" s="138">
        <v>0</v>
      </c>
      <c r="AB38" s="138">
        <v>0</v>
      </c>
      <c r="AC38" s="138">
        <v>0</v>
      </c>
      <c r="AD38" s="138">
        <v>0</v>
      </c>
      <c r="AE38" s="138">
        <v>0</v>
      </c>
      <c r="AF38" s="138">
        <v>0</v>
      </c>
      <c r="AG38" s="138">
        <v>0</v>
      </c>
      <c r="AH38" s="138">
        <v>0</v>
      </c>
      <c r="AI38" s="138">
        <v>0</v>
      </c>
      <c r="AJ38" s="138">
        <v>0</v>
      </c>
      <c r="AK38" s="138">
        <v>0</v>
      </c>
      <c r="AL38" s="138">
        <v>0</v>
      </c>
      <c r="AM38" s="138">
        <v>0</v>
      </c>
      <c r="AN38" s="138">
        <v>0</v>
      </c>
      <c r="AO38" s="138">
        <v>0</v>
      </c>
      <c r="AP38" s="138">
        <v>0</v>
      </c>
      <c r="AQ38" s="138">
        <v>0</v>
      </c>
      <c r="AR38" s="138">
        <v>0</v>
      </c>
      <c r="AS38" s="138">
        <v>0</v>
      </c>
      <c r="AT38" s="138">
        <v>0</v>
      </c>
      <c r="AU38" s="138">
        <v>0</v>
      </c>
      <c r="AV38" s="138">
        <v>0</v>
      </c>
      <c r="AW38" s="138">
        <v>0</v>
      </c>
      <c r="AX38" s="138">
        <v>0</v>
      </c>
      <c r="AY38" s="138">
        <v>0</v>
      </c>
      <c r="AZ38" s="138">
        <v>0</v>
      </c>
      <c r="BA38" s="138">
        <v>0</v>
      </c>
      <c r="BB38" s="138">
        <v>0</v>
      </c>
      <c r="BC38" s="138">
        <v>0</v>
      </c>
      <c r="BD38" s="138">
        <v>0</v>
      </c>
      <c r="BE38" s="138">
        <f t="shared" si="0"/>
        <v>0</v>
      </c>
      <c r="BF38" s="138">
        <f t="shared" si="0"/>
        <v>0</v>
      </c>
      <c r="BG38" s="139"/>
      <c r="BH38" s="167" t="s">
        <v>822</v>
      </c>
    </row>
    <row r="39" spans="1:60" s="13" customFormat="1" ht="120" x14ac:dyDescent="0.25">
      <c r="A39" s="110" t="s">
        <v>53</v>
      </c>
      <c r="B39" s="110" t="s">
        <v>113</v>
      </c>
      <c r="C39" s="110" t="s">
        <v>533</v>
      </c>
      <c r="D39" s="110" t="s">
        <v>534</v>
      </c>
      <c r="E39" s="110" t="s">
        <v>552</v>
      </c>
      <c r="F39" s="110" t="s">
        <v>553</v>
      </c>
      <c r="G39" s="110" t="s">
        <v>563</v>
      </c>
      <c r="H39" s="110" t="s">
        <v>564</v>
      </c>
      <c r="I39" s="110" t="s">
        <v>65</v>
      </c>
      <c r="J39" s="110">
        <v>5</v>
      </c>
      <c r="K39" s="110">
        <v>0</v>
      </c>
      <c r="L39" s="110" t="str">
        <f>L34</f>
        <v>OPTIMIZACION Y COBERTURA DEL SERVICIO DE AGUA POTABLE Y SANEAMIENTO BÁSICO EN EL MUNICIPIO DE PAZ DE ARIPORO, CASANARE.</v>
      </c>
      <c r="M39" s="110">
        <f>M35</f>
        <v>2020852500003</v>
      </c>
      <c r="N39" s="110" t="str">
        <f>G39</f>
        <v>Realizar la gestión para la actualización e implementación de 5 acciones del Plan de Saneamiento y Manejo de Vertimientos - PSMV del municipio de Paz de Ariporo</v>
      </c>
      <c r="O39" s="134">
        <v>2</v>
      </c>
      <c r="P39" s="134">
        <v>0</v>
      </c>
      <c r="Q39" s="134">
        <v>0</v>
      </c>
      <c r="R39" s="134">
        <v>0</v>
      </c>
      <c r="S39" s="134">
        <v>0</v>
      </c>
      <c r="T39" s="134">
        <v>0</v>
      </c>
      <c r="U39" s="134">
        <v>0</v>
      </c>
      <c r="V39" s="134">
        <v>0</v>
      </c>
      <c r="W39" s="134">
        <v>2</v>
      </c>
      <c r="X39" s="134">
        <v>0</v>
      </c>
      <c r="Y39" s="138">
        <v>0</v>
      </c>
      <c r="Z39" s="138">
        <v>0</v>
      </c>
      <c r="AA39" s="138">
        <v>0</v>
      </c>
      <c r="AB39" s="138">
        <v>0</v>
      </c>
      <c r="AC39" s="138">
        <v>0</v>
      </c>
      <c r="AD39" s="138">
        <v>0</v>
      </c>
      <c r="AE39" s="138">
        <v>0</v>
      </c>
      <c r="AF39" s="138">
        <v>0</v>
      </c>
      <c r="AG39" s="138">
        <v>0</v>
      </c>
      <c r="AH39" s="138">
        <v>0</v>
      </c>
      <c r="AI39" s="138">
        <v>0</v>
      </c>
      <c r="AJ39" s="138">
        <v>0</v>
      </c>
      <c r="AK39" s="138">
        <v>0</v>
      </c>
      <c r="AL39" s="138">
        <v>0</v>
      </c>
      <c r="AM39" s="138">
        <v>0</v>
      </c>
      <c r="AN39" s="138">
        <v>0</v>
      </c>
      <c r="AO39" s="138">
        <v>0</v>
      </c>
      <c r="AP39" s="138">
        <v>0</v>
      </c>
      <c r="AQ39" s="138">
        <v>0</v>
      </c>
      <c r="AR39" s="138">
        <v>0</v>
      </c>
      <c r="AS39" s="138">
        <v>0</v>
      </c>
      <c r="AT39" s="138">
        <v>0</v>
      </c>
      <c r="AU39" s="138">
        <v>0</v>
      </c>
      <c r="AV39" s="138">
        <v>0</v>
      </c>
      <c r="AW39" s="138">
        <v>0</v>
      </c>
      <c r="AX39" s="138">
        <v>0</v>
      </c>
      <c r="AY39" s="138">
        <v>0</v>
      </c>
      <c r="AZ39" s="138">
        <v>0</v>
      </c>
      <c r="BA39" s="138">
        <v>0</v>
      </c>
      <c r="BB39" s="138">
        <v>0</v>
      </c>
      <c r="BC39" s="138">
        <v>0</v>
      </c>
      <c r="BD39" s="138">
        <v>0</v>
      </c>
      <c r="BE39" s="138">
        <f t="shared" si="0"/>
        <v>0</v>
      </c>
      <c r="BF39" s="138">
        <f t="shared" si="0"/>
        <v>0</v>
      </c>
      <c r="BG39" s="139"/>
      <c r="BH39" s="167" t="s">
        <v>822</v>
      </c>
    </row>
    <row r="40" spans="1:60" s="13" customFormat="1" ht="105" x14ac:dyDescent="0.25">
      <c r="A40" s="110" t="s">
        <v>53</v>
      </c>
      <c r="B40" s="110" t="s">
        <v>113</v>
      </c>
      <c r="C40" s="110" t="s">
        <v>533</v>
      </c>
      <c r="D40" s="110" t="s">
        <v>534</v>
      </c>
      <c r="E40" s="110" t="s">
        <v>552</v>
      </c>
      <c r="F40" s="110" t="s">
        <v>553</v>
      </c>
      <c r="G40" s="110" t="s">
        <v>565</v>
      </c>
      <c r="H40" s="110" t="s">
        <v>566</v>
      </c>
      <c r="I40" s="110" t="s">
        <v>65</v>
      </c>
      <c r="J40" s="110">
        <v>1</v>
      </c>
      <c r="K40" s="110">
        <v>0</v>
      </c>
      <c r="L40" s="110" t="s">
        <v>867</v>
      </c>
      <c r="M40" s="110" t="s">
        <v>867</v>
      </c>
      <c r="N40" s="110" t="s">
        <v>799</v>
      </c>
      <c r="O40" s="134">
        <v>0</v>
      </c>
      <c r="P40" s="134">
        <v>0</v>
      </c>
      <c r="Q40" s="134">
        <v>0</v>
      </c>
      <c r="R40" s="134">
        <v>0</v>
      </c>
      <c r="S40" s="134">
        <v>0</v>
      </c>
      <c r="T40" s="134">
        <v>0</v>
      </c>
      <c r="U40" s="134">
        <v>0</v>
      </c>
      <c r="V40" s="134">
        <v>0</v>
      </c>
      <c r="W40" s="134">
        <v>0</v>
      </c>
      <c r="X40" s="134">
        <v>0</v>
      </c>
      <c r="Y40" s="138">
        <v>0</v>
      </c>
      <c r="Z40" s="138">
        <v>0</v>
      </c>
      <c r="AA40" s="138">
        <v>0</v>
      </c>
      <c r="AB40" s="138">
        <v>0</v>
      </c>
      <c r="AC40" s="138">
        <v>0</v>
      </c>
      <c r="AD40" s="138">
        <v>0</v>
      </c>
      <c r="AE40" s="138">
        <v>0</v>
      </c>
      <c r="AF40" s="138">
        <v>0</v>
      </c>
      <c r="AG40" s="138">
        <v>0</v>
      </c>
      <c r="AH40" s="138">
        <v>0</v>
      </c>
      <c r="AI40" s="138">
        <v>0</v>
      </c>
      <c r="AJ40" s="138">
        <v>0</v>
      </c>
      <c r="AK40" s="138">
        <v>0</v>
      </c>
      <c r="AL40" s="138">
        <v>0</v>
      </c>
      <c r="AM40" s="138">
        <v>0</v>
      </c>
      <c r="AN40" s="138">
        <v>0</v>
      </c>
      <c r="AO40" s="138">
        <v>0</v>
      </c>
      <c r="AP40" s="138">
        <v>0</v>
      </c>
      <c r="AQ40" s="138">
        <v>0</v>
      </c>
      <c r="AR40" s="138">
        <v>0</v>
      </c>
      <c r="AS40" s="138">
        <v>0</v>
      </c>
      <c r="AT40" s="138">
        <v>0</v>
      </c>
      <c r="AU40" s="138">
        <v>0</v>
      </c>
      <c r="AV40" s="138">
        <v>0</v>
      </c>
      <c r="AW40" s="138">
        <v>0</v>
      </c>
      <c r="AX40" s="138">
        <v>0</v>
      </c>
      <c r="AY40" s="138">
        <v>0</v>
      </c>
      <c r="AZ40" s="138">
        <v>0</v>
      </c>
      <c r="BA40" s="138">
        <v>0</v>
      </c>
      <c r="BB40" s="138">
        <v>0</v>
      </c>
      <c r="BC40" s="138">
        <v>0</v>
      </c>
      <c r="BD40" s="138">
        <v>0</v>
      </c>
      <c r="BE40" s="138">
        <f t="shared" si="0"/>
        <v>0</v>
      </c>
      <c r="BF40" s="138">
        <f t="shared" si="0"/>
        <v>0</v>
      </c>
      <c r="BG40" s="139"/>
      <c r="BH40" s="167" t="s">
        <v>822</v>
      </c>
    </row>
    <row r="41" spans="1:60" s="13" customFormat="1" ht="150" x14ac:dyDescent="0.25">
      <c r="A41" s="110" t="s">
        <v>53</v>
      </c>
      <c r="B41" s="110" t="s">
        <v>113</v>
      </c>
      <c r="C41" s="110" t="s">
        <v>533</v>
      </c>
      <c r="D41" s="110" t="s">
        <v>534</v>
      </c>
      <c r="E41" s="110" t="s">
        <v>552</v>
      </c>
      <c r="F41" s="110" t="s">
        <v>553</v>
      </c>
      <c r="G41" s="110" t="s">
        <v>847</v>
      </c>
      <c r="H41" s="110" t="s">
        <v>848</v>
      </c>
      <c r="I41" s="110" t="s">
        <v>65</v>
      </c>
      <c r="J41" s="110">
        <v>100</v>
      </c>
      <c r="K41" s="110">
        <v>0</v>
      </c>
      <c r="L41" s="110" t="str">
        <f>L39</f>
        <v>OPTIMIZACION Y COBERTURA DEL SERVICIO DE AGUA POTABLE Y SANEAMIENTO BÁSICO EN EL MUNICIPIO DE PAZ DE ARIPORO, CASANARE.</v>
      </c>
      <c r="M41" s="110">
        <f>M39</f>
        <v>2020852500003</v>
      </c>
      <c r="N41" s="110" t="str">
        <f>G41</f>
        <v>Gestión para la construcción y/o optimización de soluciones individuales de saneamiento básico en el área rural</v>
      </c>
      <c r="O41" s="134">
        <v>50</v>
      </c>
      <c r="P41" s="134">
        <v>0</v>
      </c>
      <c r="Q41" s="134">
        <v>0</v>
      </c>
      <c r="R41" s="134">
        <v>0</v>
      </c>
      <c r="S41" s="134">
        <v>0</v>
      </c>
      <c r="T41" s="134">
        <v>0</v>
      </c>
      <c r="U41" s="134">
        <v>0</v>
      </c>
      <c r="V41" s="134">
        <v>0</v>
      </c>
      <c r="W41" s="134">
        <v>50</v>
      </c>
      <c r="X41" s="134">
        <v>0</v>
      </c>
      <c r="Y41" s="138"/>
      <c r="Z41" s="138"/>
      <c r="AA41" s="138"/>
      <c r="AB41" s="138"/>
      <c r="AC41" s="138"/>
      <c r="AD41" s="138"/>
      <c r="AE41" s="138"/>
      <c r="AF41" s="138"/>
      <c r="AG41" s="138"/>
      <c r="AH41" s="138"/>
      <c r="AI41" s="138"/>
      <c r="AJ41" s="138"/>
      <c r="AK41" s="138"/>
      <c r="AL41" s="138"/>
      <c r="AM41" s="138"/>
      <c r="AN41" s="138"/>
      <c r="AO41" s="138"/>
      <c r="AP41" s="138"/>
      <c r="AQ41" s="138"/>
      <c r="AR41" s="138"/>
      <c r="AS41" s="138"/>
      <c r="AT41" s="138"/>
      <c r="AU41" s="138"/>
      <c r="AV41" s="138"/>
      <c r="AW41" s="138"/>
      <c r="AX41" s="138"/>
      <c r="AY41" s="138"/>
      <c r="AZ41" s="138"/>
      <c r="BA41" s="138"/>
      <c r="BB41" s="138"/>
      <c r="BC41" s="138"/>
      <c r="BD41" s="138"/>
      <c r="BE41" s="138"/>
      <c r="BF41" s="138">
        <f t="shared" si="0"/>
        <v>0</v>
      </c>
      <c r="BG41" s="139"/>
      <c r="BH41" s="167"/>
    </row>
    <row r="42" spans="1:60" s="13" customFormat="1" ht="90" x14ac:dyDescent="0.25">
      <c r="A42" s="110" t="s">
        <v>53</v>
      </c>
      <c r="B42" s="110" t="s">
        <v>113</v>
      </c>
      <c r="C42" s="110" t="s">
        <v>533</v>
      </c>
      <c r="D42" s="110" t="s">
        <v>534</v>
      </c>
      <c r="E42" s="110" t="s">
        <v>552</v>
      </c>
      <c r="F42" s="110" t="s">
        <v>553</v>
      </c>
      <c r="G42" s="110" t="s">
        <v>849</v>
      </c>
      <c r="H42" s="110"/>
      <c r="I42" s="110"/>
      <c r="J42" s="110">
        <v>1</v>
      </c>
      <c r="K42" s="110">
        <v>0</v>
      </c>
      <c r="L42" s="110" t="s">
        <v>867</v>
      </c>
      <c r="M42" s="110" t="s">
        <v>867</v>
      </c>
      <c r="N42" s="110" t="s">
        <v>799</v>
      </c>
      <c r="O42" s="134">
        <v>0</v>
      </c>
      <c r="P42" s="134">
        <v>0</v>
      </c>
      <c r="Q42" s="134">
        <v>0</v>
      </c>
      <c r="R42" s="134"/>
      <c r="S42" s="134"/>
      <c r="T42" s="134"/>
      <c r="U42" s="134"/>
      <c r="V42" s="134"/>
      <c r="W42" s="134"/>
      <c r="X42" s="134"/>
      <c r="Y42" s="138"/>
      <c r="Z42" s="138"/>
      <c r="AA42" s="138"/>
      <c r="AB42" s="138"/>
      <c r="AC42" s="138"/>
      <c r="AD42" s="138"/>
      <c r="AE42" s="138"/>
      <c r="AF42" s="138"/>
      <c r="AG42" s="138"/>
      <c r="AH42" s="138"/>
      <c r="AI42" s="138"/>
      <c r="AJ42" s="138"/>
      <c r="AK42" s="138"/>
      <c r="AL42" s="138"/>
      <c r="AM42" s="138"/>
      <c r="AN42" s="138"/>
      <c r="AO42" s="138"/>
      <c r="AP42" s="138"/>
      <c r="AQ42" s="138"/>
      <c r="AR42" s="138"/>
      <c r="AS42" s="138"/>
      <c r="AT42" s="138"/>
      <c r="AU42" s="138"/>
      <c r="AV42" s="138"/>
      <c r="AW42" s="138"/>
      <c r="AX42" s="138"/>
      <c r="AY42" s="138"/>
      <c r="AZ42" s="138"/>
      <c r="BA42" s="138"/>
      <c r="BB42" s="138"/>
      <c r="BC42" s="138"/>
      <c r="BD42" s="138"/>
      <c r="BE42" s="138"/>
      <c r="BF42" s="138">
        <f t="shared" si="0"/>
        <v>0</v>
      </c>
      <c r="BG42" s="139"/>
      <c r="BH42" s="167" t="s">
        <v>822</v>
      </c>
    </row>
    <row r="43" spans="1:60" s="13" customFormat="1" ht="225" x14ac:dyDescent="0.25">
      <c r="A43" s="110" t="s">
        <v>53</v>
      </c>
      <c r="B43" s="110" t="s">
        <v>113</v>
      </c>
      <c r="C43" s="110" t="s">
        <v>533</v>
      </c>
      <c r="D43" s="110" t="s">
        <v>534</v>
      </c>
      <c r="E43" s="110" t="s">
        <v>567</v>
      </c>
      <c r="F43" s="110" t="s">
        <v>568</v>
      </c>
      <c r="G43" s="110" t="s">
        <v>569</v>
      </c>
      <c r="H43" s="110" t="s">
        <v>538</v>
      </c>
      <c r="I43" s="110" t="s">
        <v>65</v>
      </c>
      <c r="J43" s="110">
        <v>7709</v>
      </c>
      <c r="K43" s="110">
        <v>7368</v>
      </c>
      <c r="L43" s="110" t="s">
        <v>861</v>
      </c>
      <c r="M43" s="110">
        <v>2020852500003</v>
      </c>
      <c r="N43" s="110" t="s">
        <v>866</v>
      </c>
      <c r="O43" s="134">
        <v>7709</v>
      </c>
      <c r="P43" s="134">
        <v>0</v>
      </c>
      <c r="Q43" s="134">
        <v>7709</v>
      </c>
      <c r="R43" s="134">
        <v>0</v>
      </c>
      <c r="S43" s="134">
        <v>7709</v>
      </c>
      <c r="T43" s="134">
        <v>0</v>
      </c>
      <c r="U43" s="134">
        <v>7709</v>
      </c>
      <c r="V43" s="134">
        <v>0</v>
      </c>
      <c r="W43" s="134">
        <v>7709</v>
      </c>
      <c r="X43" s="134">
        <v>0</v>
      </c>
      <c r="Y43" s="138">
        <v>0</v>
      </c>
      <c r="Z43" s="138">
        <v>0</v>
      </c>
      <c r="AA43" s="138">
        <v>0</v>
      </c>
      <c r="AB43" s="138">
        <v>0</v>
      </c>
      <c r="AC43" s="138">
        <v>0</v>
      </c>
      <c r="AD43" s="138">
        <v>0</v>
      </c>
      <c r="AE43" s="138">
        <v>958943047</v>
      </c>
      <c r="AF43" s="138">
        <v>0</v>
      </c>
      <c r="AG43" s="138">
        <v>0</v>
      </c>
      <c r="AH43" s="138">
        <v>0</v>
      </c>
      <c r="AI43" s="138">
        <v>0</v>
      </c>
      <c r="AJ43" s="138">
        <v>0</v>
      </c>
      <c r="AK43" s="138">
        <v>0</v>
      </c>
      <c r="AL43" s="138">
        <v>0</v>
      </c>
      <c r="AM43" s="138">
        <v>0</v>
      </c>
      <c r="AN43" s="138">
        <v>0</v>
      </c>
      <c r="AO43" s="138">
        <v>0</v>
      </c>
      <c r="AP43" s="138">
        <v>0</v>
      </c>
      <c r="AQ43" s="138">
        <v>0</v>
      </c>
      <c r="AR43" s="138">
        <v>0</v>
      </c>
      <c r="AS43" s="138">
        <v>0</v>
      </c>
      <c r="AT43" s="138">
        <v>0</v>
      </c>
      <c r="AU43" s="138">
        <v>0</v>
      </c>
      <c r="AV43" s="138">
        <v>0</v>
      </c>
      <c r="AW43" s="138">
        <v>0</v>
      </c>
      <c r="AX43" s="138">
        <v>0</v>
      </c>
      <c r="AY43" s="138">
        <v>0</v>
      </c>
      <c r="AZ43" s="138">
        <v>0</v>
      </c>
      <c r="BA43" s="138">
        <v>0</v>
      </c>
      <c r="BB43" s="138">
        <v>0</v>
      </c>
      <c r="BC43" s="138">
        <v>0</v>
      </c>
      <c r="BD43" s="138">
        <v>0</v>
      </c>
      <c r="BE43" s="138">
        <f t="shared" si="0"/>
        <v>958943047</v>
      </c>
      <c r="BF43" s="138">
        <f t="shared" si="0"/>
        <v>0</v>
      </c>
      <c r="BG43" s="139"/>
      <c r="BH43" s="167" t="s">
        <v>822</v>
      </c>
    </row>
    <row r="44" spans="1:60" s="13" customFormat="1" ht="120" x14ac:dyDescent="0.25">
      <c r="A44" s="110" t="s">
        <v>53</v>
      </c>
      <c r="B44" s="110" t="s">
        <v>113</v>
      </c>
      <c r="C44" s="110" t="s">
        <v>533</v>
      </c>
      <c r="D44" s="110" t="s">
        <v>534</v>
      </c>
      <c r="E44" s="110" t="s">
        <v>567</v>
      </c>
      <c r="F44" s="110" t="s">
        <v>568</v>
      </c>
      <c r="G44" s="110" t="s">
        <v>570</v>
      </c>
      <c r="H44" s="110" t="s">
        <v>571</v>
      </c>
      <c r="I44" s="110" t="s">
        <v>33</v>
      </c>
      <c r="J44" s="110">
        <v>1</v>
      </c>
      <c r="K44" s="110">
        <v>1</v>
      </c>
      <c r="L44" s="110" t="str">
        <f>L43</f>
        <v>OPTIMIZACION Y COBERTURA DEL SERVICIO DE AGUA POTABLE Y SANEAMIENTO BÁSICO EN EL MUNICIPIO DE PAZ DE ARIPORO, CASANARE.</v>
      </c>
      <c r="M44" s="110">
        <f>M43</f>
        <v>2020852500003</v>
      </c>
      <c r="N44" s="110" t="str">
        <f>G44</f>
        <v>Prestar el servicio de recolección, disposición y tratamiento de residuos sólidos para asegurar una cobertura del servicio del 100% en el área urbana</v>
      </c>
      <c r="O44" s="168">
        <v>1</v>
      </c>
      <c r="P44" s="134">
        <v>0</v>
      </c>
      <c r="Q44" s="168">
        <v>1</v>
      </c>
      <c r="R44" s="134">
        <v>0</v>
      </c>
      <c r="S44" s="168">
        <v>1</v>
      </c>
      <c r="T44" s="134">
        <v>0</v>
      </c>
      <c r="U44" s="168">
        <v>1</v>
      </c>
      <c r="V44" s="134">
        <v>0</v>
      </c>
      <c r="W44" s="168">
        <v>1</v>
      </c>
      <c r="X44" s="134">
        <v>0</v>
      </c>
      <c r="Y44" s="138">
        <v>0</v>
      </c>
      <c r="Z44" s="138">
        <v>0</v>
      </c>
      <c r="AA44" s="138">
        <v>0</v>
      </c>
      <c r="AB44" s="138">
        <v>0</v>
      </c>
      <c r="AC44" s="138">
        <v>0</v>
      </c>
      <c r="AD44" s="138">
        <v>0</v>
      </c>
      <c r="AE44" s="138">
        <v>0</v>
      </c>
      <c r="AF44" s="138">
        <v>0</v>
      </c>
      <c r="AG44" s="138">
        <v>0</v>
      </c>
      <c r="AH44" s="138">
        <v>0</v>
      </c>
      <c r="AI44" s="138">
        <v>0</v>
      </c>
      <c r="AJ44" s="138">
        <v>0</v>
      </c>
      <c r="AK44" s="138">
        <v>0</v>
      </c>
      <c r="AL44" s="138">
        <v>0</v>
      </c>
      <c r="AM44" s="138">
        <v>0</v>
      </c>
      <c r="AN44" s="138">
        <v>0</v>
      </c>
      <c r="AO44" s="138">
        <v>0</v>
      </c>
      <c r="AP44" s="138">
        <v>0</v>
      </c>
      <c r="AQ44" s="138">
        <v>0</v>
      </c>
      <c r="AR44" s="138">
        <v>0</v>
      </c>
      <c r="AS44" s="138">
        <v>0</v>
      </c>
      <c r="AT44" s="138">
        <v>0</v>
      </c>
      <c r="AU44" s="138">
        <v>0</v>
      </c>
      <c r="AV44" s="138">
        <v>0</v>
      </c>
      <c r="AW44" s="138">
        <v>0</v>
      </c>
      <c r="AX44" s="138">
        <v>0</v>
      </c>
      <c r="AY44" s="138">
        <v>0</v>
      </c>
      <c r="AZ44" s="138">
        <v>0</v>
      </c>
      <c r="BA44" s="138">
        <v>0</v>
      </c>
      <c r="BB44" s="138">
        <v>0</v>
      </c>
      <c r="BC44" s="138">
        <v>0</v>
      </c>
      <c r="BD44" s="138">
        <v>0</v>
      </c>
      <c r="BE44" s="138">
        <f t="shared" si="0"/>
        <v>0</v>
      </c>
      <c r="BF44" s="138">
        <f t="shared" si="0"/>
        <v>0</v>
      </c>
      <c r="BG44" s="139"/>
      <c r="BH44" s="167" t="s">
        <v>822</v>
      </c>
    </row>
    <row r="45" spans="1:60" s="13" customFormat="1" ht="120" x14ac:dyDescent="0.25">
      <c r="A45" s="110" t="s">
        <v>53</v>
      </c>
      <c r="B45" s="110" t="s">
        <v>113</v>
      </c>
      <c r="C45" s="110" t="s">
        <v>533</v>
      </c>
      <c r="D45" s="110" t="s">
        <v>534</v>
      </c>
      <c r="E45" s="110" t="s">
        <v>567</v>
      </c>
      <c r="F45" s="110" t="s">
        <v>568</v>
      </c>
      <c r="G45" s="110" t="s">
        <v>572</v>
      </c>
      <c r="H45" s="110" t="s">
        <v>573</v>
      </c>
      <c r="I45" s="110" t="s">
        <v>65</v>
      </c>
      <c r="J45" s="110">
        <v>5</v>
      </c>
      <c r="K45" s="110">
        <v>0</v>
      </c>
      <c r="L45" s="110" t="str">
        <f>L44</f>
        <v>OPTIMIZACION Y COBERTURA DEL SERVICIO DE AGUA POTABLE Y SANEAMIENTO BÁSICO EN EL MUNICIPIO DE PAZ DE ARIPORO, CASANARE.</v>
      </c>
      <c r="M45" s="110">
        <f>M44</f>
        <v>2020852500003</v>
      </c>
      <c r="N45" s="110" t="str">
        <f>G45</f>
        <v>Realizar acciones para la actualización e implementación del Plan de gestión integral de residuos sólidos PGIRS del municipio de Paz de Ariporo</v>
      </c>
      <c r="O45" s="134">
        <v>2</v>
      </c>
      <c r="P45" s="134">
        <v>0</v>
      </c>
      <c r="Q45" s="134">
        <v>0</v>
      </c>
      <c r="R45" s="134">
        <v>0</v>
      </c>
      <c r="S45" s="134">
        <v>0</v>
      </c>
      <c r="T45" s="134">
        <v>0</v>
      </c>
      <c r="U45" s="134">
        <v>0</v>
      </c>
      <c r="V45" s="134">
        <v>0</v>
      </c>
      <c r="W45" s="134">
        <v>2</v>
      </c>
      <c r="X45" s="134">
        <v>0</v>
      </c>
      <c r="Y45" s="138">
        <v>0</v>
      </c>
      <c r="Z45" s="138">
        <v>0</v>
      </c>
      <c r="AA45" s="138">
        <v>0</v>
      </c>
      <c r="AB45" s="138">
        <v>0</v>
      </c>
      <c r="AC45" s="138">
        <v>0</v>
      </c>
      <c r="AD45" s="138">
        <v>0</v>
      </c>
      <c r="AE45" s="138">
        <v>0</v>
      </c>
      <c r="AF45" s="138">
        <v>0</v>
      </c>
      <c r="AG45" s="138">
        <v>0</v>
      </c>
      <c r="AH45" s="138">
        <v>0</v>
      </c>
      <c r="AI45" s="138">
        <v>0</v>
      </c>
      <c r="AJ45" s="138">
        <v>0</v>
      </c>
      <c r="AK45" s="138">
        <v>0</v>
      </c>
      <c r="AL45" s="138">
        <v>0</v>
      </c>
      <c r="AM45" s="138">
        <v>0</v>
      </c>
      <c r="AN45" s="138">
        <v>0</v>
      </c>
      <c r="AO45" s="138">
        <v>0</v>
      </c>
      <c r="AP45" s="138">
        <v>0</v>
      </c>
      <c r="AQ45" s="138">
        <v>0</v>
      </c>
      <c r="AR45" s="138">
        <v>0</v>
      </c>
      <c r="AS45" s="138">
        <v>0</v>
      </c>
      <c r="AT45" s="138">
        <v>0</v>
      </c>
      <c r="AU45" s="138">
        <v>0</v>
      </c>
      <c r="AV45" s="138">
        <v>0</v>
      </c>
      <c r="AW45" s="138">
        <v>0</v>
      </c>
      <c r="AX45" s="138">
        <v>0</v>
      </c>
      <c r="AY45" s="138">
        <v>0</v>
      </c>
      <c r="AZ45" s="138">
        <v>0</v>
      </c>
      <c r="BA45" s="138">
        <v>0</v>
      </c>
      <c r="BB45" s="138">
        <v>0</v>
      </c>
      <c r="BC45" s="138">
        <v>0</v>
      </c>
      <c r="BD45" s="138">
        <v>0</v>
      </c>
      <c r="BE45" s="138">
        <f t="shared" si="0"/>
        <v>0</v>
      </c>
      <c r="BF45" s="138">
        <f t="shared" si="0"/>
        <v>0</v>
      </c>
      <c r="BG45" s="139"/>
      <c r="BH45" s="167" t="s">
        <v>822</v>
      </c>
    </row>
    <row r="46" spans="1:60" s="13" customFormat="1" ht="90" x14ac:dyDescent="0.25">
      <c r="A46" s="110" t="s">
        <v>53</v>
      </c>
      <c r="B46" s="110" t="s">
        <v>113</v>
      </c>
      <c r="C46" s="110" t="s">
        <v>533</v>
      </c>
      <c r="D46" s="110" t="s">
        <v>534</v>
      </c>
      <c r="E46" s="110" t="s">
        <v>567</v>
      </c>
      <c r="F46" s="110" t="s">
        <v>568</v>
      </c>
      <c r="G46" s="110" t="s">
        <v>574</v>
      </c>
      <c r="H46" s="110" t="s">
        <v>575</v>
      </c>
      <c r="I46" s="110" t="s">
        <v>65</v>
      </c>
      <c r="J46" s="110">
        <v>2</v>
      </c>
      <c r="K46" s="110">
        <v>0</v>
      </c>
      <c r="L46" s="110" t="s">
        <v>867</v>
      </c>
      <c r="M46" s="110" t="s">
        <v>867</v>
      </c>
      <c r="N46" s="110" t="s">
        <v>799</v>
      </c>
      <c r="O46" s="134">
        <v>0</v>
      </c>
      <c r="P46" s="134">
        <v>0</v>
      </c>
      <c r="Q46" s="134">
        <v>0</v>
      </c>
      <c r="R46" s="134">
        <v>0</v>
      </c>
      <c r="S46" s="134">
        <v>0</v>
      </c>
      <c r="T46" s="134">
        <v>0</v>
      </c>
      <c r="U46" s="134">
        <v>0</v>
      </c>
      <c r="V46" s="134">
        <v>0</v>
      </c>
      <c r="W46" s="134">
        <v>0</v>
      </c>
      <c r="X46" s="134">
        <v>0</v>
      </c>
      <c r="Y46" s="138">
        <v>0</v>
      </c>
      <c r="Z46" s="138">
        <v>0</v>
      </c>
      <c r="AA46" s="138">
        <v>0</v>
      </c>
      <c r="AB46" s="138">
        <v>0</v>
      </c>
      <c r="AC46" s="138">
        <v>0</v>
      </c>
      <c r="AD46" s="138">
        <v>0</v>
      </c>
      <c r="AE46" s="138">
        <v>0</v>
      </c>
      <c r="AF46" s="138">
        <v>0</v>
      </c>
      <c r="AG46" s="138">
        <v>0</v>
      </c>
      <c r="AH46" s="138">
        <v>0</v>
      </c>
      <c r="AI46" s="138">
        <v>0</v>
      </c>
      <c r="AJ46" s="138">
        <v>0</v>
      </c>
      <c r="AK46" s="138">
        <v>0</v>
      </c>
      <c r="AL46" s="138">
        <v>0</v>
      </c>
      <c r="AM46" s="138">
        <v>0</v>
      </c>
      <c r="AN46" s="138">
        <v>0</v>
      </c>
      <c r="AO46" s="138">
        <v>0</v>
      </c>
      <c r="AP46" s="138">
        <v>0</v>
      </c>
      <c r="AQ46" s="138">
        <v>0</v>
      </c>
      <c r="AR46" s="138">
        <v>0</v>
      </c>
      <c r="AS46" s="138">
        <v>0</v>
      </c>
      <c r="AT46" s="138">
        <v>0</v>
      </c>
      <c r="AU46" s="138">
        <v>0</v>
      </c>
      <c r="AV46" s="138">
        <v>0</v>
      </c>
      <c r="AW46" s="138">
        <v>0</v>
      </c>
      <c r="AX46" s="138">
        <v>0</v>
      </c>
      <c r="AY46" s="138">
        <v>0</v>
      </c>
      <c r="AZ46" s="138">
        <v>0</v>
      </c>
      <c r="BA46" s="138">
        <v>0</v>
      </c>
      <c r="BB46" s="138">
        <v>0</v>
      </c>
      <c r="BC46" s="138">
        <v>0</v>
      </c>
      <c r="BD46" s="138">
        <v>0</v>
      </c>
      <c r="BE46" s="138">
        <f t="shared" si="0"/>
        <v>0</v>
      </c>
      <c r="BF46" s="138">
        <f t="shared" si="0"/>
        <v>0</v>
      </c>
      <c r="BG46" s="139"/>
      <c r="BH46" s="167" t="s">
        <v>822</v>
      </c>
    </row>
    <row r="47" spans="1:60" s="13" customFormat="1" ht="107.25" customHeight="1" x14ac:dyDescent="0.25">
      <c r="A47" s="110" t="s">
        <v>54</v>
      </c>
      <c r="B47" s="110" t="s">
        <v>113</v>
      </c>
      <c r="C47" s="110" t="s">
        <v>590</v>
      </c>
      <c r="D47" s="110" t="s">
        <v>643</v>
      </c>
      <c r="E47" s="110" t="s">
        <v>644</v>
      </c>
      <c r="F47" s="110" t="s">
        <v>645</v>
      </c>
      <c r="G47" s="110" t="s">
        <v>646</v>
      </c>
      <c r="H47" s="110" t="s">
        <v>647</v>
      </c>
      <c r="I47" s="110" t="s">
        <v>65</v>
      </c>
      <c r="J47" s="110">
        <v>2</v>
      </c>
      <c r="K47" s="110">
        <v>0</v>
      </c>
      <c r="L47" s="110" t="s">
        <v>868</v>
      </c>
      <c r="M47" s="110">
        <v>2020852500016</v>
      </c>
      <c r="N47" s="110" t="s">
        <v>869</v>
      </c>
      <c r="O47" s="134">
        <v>2</v>
      </c>
      <c r="P47" s="134">
        <v>0</v>
      </c>
      <c r="Q47" s="134">
        <v>0</v>
      </c>
      <c r="R47" s="134">
        <v>0</v>
      </c>
      <c r="S47" s="134">
        <v>0</v>
      </c>
      <c r="T47" s="134">
        <v>0</v>
      </c>
      <c r="U47" s="134">
        <v>1</v>
      </c>
      <c r="V47" s="134">
        <v>0</v>
      </c>
      <c r="W47" s="134">
        <v>1</v>
      </c>
      <c r="X47" s="134">
        <v>0</v>
      </c>
      <c r="Y47" s="138">
        <v>0</v>
      </c>
      <c r="Z47" s="138">
        <v>0</v>
      </c>
      <c r="AA47" s="138">
        <v>0</v>
      </c>
      <c r="AB47" s="138">
        <v>0</v>
      </c>
      <c r="AC47" s="138">
        <v>0</v>
      </c>
      <c r="AD47" s="138">
        <v>0</v>
      </c>
      <c r="AE47" s="138">
        <v>0</v>
      </c>
      <c r="AF47" s="138">
        <v>0</v>
      </c>
      <c r="AG47" s="138">
        <v>0</v>
      </c>
      <c r="AH47" s="138">
        <v>0</v>
      </c>
      <c r="AI47" s="138">
        <v>0</v>
      </c>
      <c r="AJ47" s="138">
        <v>0</v>
      </c>
      <c r="AK47" s="138">
        <v>0</v>
      </c>
      <c r="AL47" s="138">
        <v>0</v>
      </c>
      <c r="AM47" s="138">
        <v>0</v>
      </c>
      <c r="AN47" s="138">
        <v>0</v>
      </c>
      <c r="AO47" s="138">
        <v>0</v>
      </c>
      <c r="AP47" s="138">
        <v>0</v>
      </c>
      <c r="AQ47" s="138">
        <v>0</v>
      </c>
      <c r="AR47" s="138">
        <v>0</v>
      </c>
      <c r="AS47" s="138">
        <v>0</v>
      </c>
      <c r="AT47" s="138">
        <v>0</v>
      </c>
      <c r="AU47" s="138">
        <v>0</v>
      </c>
      <c r="AV47" s="138">
        <v>0</v>
      </c>
      <c r="AW47" s="138">
        <v>0</v>
      </c>
      <c r="AX47" s="138">
        <v>0</v>
      </c>
      <c r="AY47" s="138">
        <v>0</v>
      </c>
      <c r="AZ47" s="138">
        <v>0</v>
      </c>
      <c r="BA47" s="138">
        <v>0</v>
      </c>
      <c r="BB47" s="138">
        <v>0</v>
      </c>
      <c r="BC47" s="138">
        <v>0</v>
      </c>
      <c r="BD47" s="138">
        <v>0</v>
      </c>
      <c r="BE47" s="138">
        <f t="shared" si="0"/>
        <v>0</v>
      </c>
      <c r="BF47" s="138">
        <f t="shared" si="0"/>
        <v>0</v>
      </c>
      <c r="BG47" s="139"/>
      <c r="BH47" s="167" t="s">
        <v>822</v>
      </c>
    </row>
    <row r="48" spans="1:60" s="13" customFormat="1" ht="105" x14ac:dyDescent="0.25">
      <c r="A48" s="110" t="s">
        <v>55</v>
      </c>
      <c r="B48" s="110" t="s">
        <v>113</v>
      </c>
      <c r="C48" s="110" t="s">
        <v>658</v>
      </c>
      <c r="D48" s="110" t="s">
        <v>687</v>
      </c>
      <c r="E48" s="110" t="s">
        <v>688</v>
      </c>
      <c r="F48" s="110" t="s">
        <v>689</v>
      </c>
      <c r="G48" s="110" t="s">
        <v>694</v>
      </c>
      <c r="H48" s="110" t="s">
        <v>695</v>
      </c>
      <c r="I48" s="110" t="s">
        <v>65</v>
      </c>
      <c r="J48" s="110">
        <v>2</v>
      </c>
      <c r="K48" s="110">
        <v>0</v>
      </c>
      <c r="L48" s="110" t="s">
        <v>867</v>
      </c>
      <c r="M48" s="110" t="s">
        <v>867</v>
      </c>
      <c r="N48" s="110" t="s">
        <v>799</v>
      </c>
      <c r="O48" s="134">
        <v>0</v>
      </c>
      <c r="P48" s="134">
        <v>0</v>
      </c>
      <c r="Q48" s="134">
        <v>0</v>
      </c>
      <c r="R48" s="134">
        <v>0</v>
      </c>
      <c r="S48" s="134">
        <v>0</v>
      </c>
      <c r="T48" s="134">
        <v>0</v>
      </c>
      <c r="U48" s="134">
        <v>0</v>
      </c>
      <c r="V48" s="134">
        <v>0</v>
      </c>
      <c r="W48" s="134">
        <v>0</v>
      </c>
      <c r="X48" s="134">
        <v>0</v>
      </c>
      <c r="Y48" s="138">
        <v>0</v>
      </c>
      <c r="Z48" s="138">
        <v>0</v>
      </c>
      <c r="AA48" s="138">
        <v>0</v>
      </c>
      <c r="AB48" s="138">
        <v>0</v>
      </c>
      <c r="AC48" s="138">
        <v>0</v>
      </c>
      <c r="AD48" s="138">
        <v>0</v>
      </c>
      <c r="AE48" s="138">
        <v>0</v>
      </c>
      <c r="AF48" s="138">
        <v>0</v>
      </c>
      <c r="AG48" s="138">
        <v>0</v>
      </c>
      <c r="AH48" s="138">
        <v>0</v>
      </c>
      <c r="AI48" s="138">
        <v>0</v>
      </c>
      <c r="AJ48" s="138">
        <v>0</v>
      </c>
      <c r="AK48" s="138">
        <v>0</v>
      </c>
      <c r="AL48" s="138">
        <v>0</v>
      </c>
      <c r="AM48" s="138">
        <v>0</v>
      </c>
      <c r="AN48" s="138">
        <v>0</v>
      </c>
      <c r="AO48" s="138">
        <v>0</v>
      </c>
      <c r="AP48" s="138">
        <v>0</v>
      </c>
      <c r="AQ48" s="138">
        <v>0</v>
      </c>
      <c r="AR48" s="138">
        <v>0</v>
      </c>
      <c r="AS48" s="138">
        <v>0</v>
      </c>
      <c r="AT48" s="138">
        <v>0</v>
      </c>
      <c r="AU48" s="138">
        <v>0</v>
      </c>
      <c r="AV48" s="138">
        <v>0</v>
      </c>
      <c r="AW48" s="138">
        <v>0</v>
      </c>
      <c r="AX48" s="138">
        <v>0</v>
      </c>
      <c r="AY48" s="138">
        <v>0</v>
      </c>
      <c r="AZ48" s="138">
        <v>0</v>
      </c>
      <c r="BA48" s="138">
        <v>0</v>
      </c>
      <c r="BB48" s="138">
        <v>0</v>
      </c>
      <c r="BC48" s="138">
        <v>0</v>
      </c>
      <c r="BD48" s="138">
        <v>0</v>
      </c>
      <c r="BE48" s="138">
        <f t="shared" si="0"/>
        <v>0</v>
      </c>
      <c r="BF48" s="138">
        <f t="shared" si="0"/>
        <v>0</v>
      </c>
      <c r="BG48" s="139"/>
      <c r="BH48" s="167" t="s">
        <v>822</v>
      </c>
    </row>
    <row r="49" spans="1:60" s="13" customFormat="1" ht="150" x14ac:dyDescent="0.25">
      <c r="A49" s="110" t="s">
        <v>55</v>
      </c>
      <c r="B49" s="110" t="s">
        <v>113</v>
      </c>
      <c r="C49" s="110" t="s">
        <v>590</v>
      </c>
      <c r="D49" s="110" t="s">
        <v>731</v>
      </c>
      <c r="E49" s="110" t="s">
        <v>732</v>
      </c>
      <c r="F49" s="110" t="s">
        <v>733</v>
      </c>
      <c r="G49" s="110" t="s">
        <v>734</v>
      </c>
      <c r="H49" s="110" t="s">
        <v>735</v>
      </c>
      <c r="I49" s="110" t="s">
        <v>65</v>
      </c>
      <c r="J49" s="110">
        <v>2</v>
      </c>
      <c r="K49" s="110">
        <v>0</v>
      </c>
      <c r="L49" s="110" t="s">
        <v>858</v>
      </c>
      <c r="M49" s="110" t="s">
        <v>858</v>
      </c>
      <c r="N49" s="110" t="s">
        <v>858</v>
      </c>
      <c r="O49" s="134">
        <v>1</v>
      </c>
      <c r="P49" s="134">
        <v>0</v>
      </c>
      <c r="Q49" s="134">
        <v>0</v>
      </c>
      <c r="R49" s="134">
        <v>0</v>
      </c>
      <c r="S49" s="134">
        <v>0</v>
      </c>
      <c r="T49" s="134">
        <v>0</v>
      </c>
      <c r="U49" s="134">
        <v>0</v>
      </c>
      <c r="V49" s="134">
        <v>0</v>
      </c>
      <c r="W49" s="134">
        <v>1</v>
      </c>
      <c r="X49" s="134">
        <v>0</v>
      </c>
      <c r="Y49" s="138">
        <v>0</v>
      </c>
      <c r="Z49" s="138">
        <v>0</v>
      </c>
      <c r="AA49" s="138">
        <v>0</v>
      </c>
      <c r="AB49" s="138">
        <v>0</v>
      </c>
      <c r="AC49" s="138">
        <v>0</v>
      </c>
      <c r="AD49" s="138">
        <v>0</v>
      </c>
      <c r="AE49" s="138">
        <v>0</v>
      </c>
      <c r="AF49" s="138">
        <v>0</v>
      </c>
      <c r="AG49" s="138">
        <v>0</v>
      </c>
      <c r="AH49" s="138">
        <v>0</v>
      </c>
      <c r="AI49" s="138">
        <v>0</v>
      </c>
      <c r="AJ49" s="138">
        <v>0</v>
      </c>
      <c r="AK49" s="138">
        <v>0</v>
      </c>
      <c r="AL49" s="138">
        <v>0</v>
      </c>
      <c r="AM49" s="138">
        <v>0</v>
      </c>
      <c r="AN49" s="138">
        <v>0</v>
      </c>
      <c r="AO49" s="138">
        <v>0</v>
      </c>
      <c r="AP49" s="138">
        <v>0</v>
      </c>
      <c r="AQ49" s="138">
        <v>0</v>
      </c>
      <c r="AR49" s="138">
        <v>0</v>
      </c>
      <c r="AS49" s="138">
        <v>0</v>
      </c>
      <c r="AT49" s="138">
        <v>0</v>
      </c>
      <c r="AU49" s="138">
        <v>0</v>
      </c>
      <c r="AV49" s="138">
        <v>0</v>
      </c>
      <c r="AW49" s="138">
        <v>0</v>
      </c>
      <c r="AX49" s="138">
        <v>0</v>
      </c>
      <c r="AY49" s="138">
        <v>0</v>
      </c>
      <c r="AZ49" s="138">
        <v>0</v>
      </c>
      <c r="BA49" s="138">
        <v>0</v>
      </c>
      <c r="BB49" s="138">
        <v>0</v>
      </c>
      <c r="BC49" s="138">
        <v>0</v>
      </c>
      <c r="BD49" s="138">
        <v>0</v>
      </c>
      <c r="BE49" s="138">
        <f t="shared" si="0"/>
        <v>0</v>
      </c>
      <c r="BF49" s="138">
        <f t="shared" si="0"/>
        <v>0</v>
      </c>
      <c r="BG49" s="139"/>
      <c r="BH49" s="167" t="s">
        <v>822</v>
      </c>
    </row>
    <row r="50" spans="1:60" s="13" customFormat="1" ht="105" x14ac:dyDescent="0.25">
      <c r="A50" s="110" t="s">
        <v>55</v>
      </c>
      <c r="B50" s="110" t="s">
        <v>113</v>
      </c>
      <c r="C50" s="110" t="s">
        <v>590</v>
      </c>
      <c r="D50" s="110" t="s">
        <v>731</v>
      </c>
      <c r="E50" s="110" t="s">
        <v>732</v>
      </c>
      <c r="F50" s="110" t="s">
        <v>733</v>
      </c>
      <c r="G50" s="110" t="s">
        <v>736</v>
      </c>
      <c r="H50" s="110" t="s">
        <v>737</v>
      </c>
      <c r="I50" s="110" t="s">
        <v>65</v>
      </c>
      <c r="J50" s="110">
        <v>2</v>
      </c>
      <c r="K50" s="110">
        <v>2</v>
      </c>
      <c r="L50" s="110" t="s">
        <v>867</v>
      </c>
      <c r="M50" s="110" t="s">
        <v>867</v>
      </c>
      <c r="N50" s="110" t="s">
        <v>799</v>
      </c>
      <c r="O50" s="134">
        <v>0</v>
      </c>
      <c r="P50" s="134">
        <v>0</v>
      </c>
      <c r="Q50" s="134">
        <v>0</v>
      </c>
      <c r="R50" s="134">
        <v>0</v>
      </c>
      <c r="S50" s="134">
        <v>0</v>
      </c>
      <c r="T50" s="134">
        <v>0</v>
      </c>
      <c r="U50" s="134">
        <v>0</v>
      </c>
      <c r="V50" s="134">
        <v>0</v>
      </c>
      <c r="W50" s="134">
        <v>0</v>
      </c>
      <c r="X50" s="134">
        <v>0</v>
      </c>
      <c r="Y50" s="138">
        <v>0</v>
      </c>
      <c r="Z50" s="138">
        <v>0</v>
      </c>
      <c r="AA50" s="138">
        <v>0</v>
      </c>
      <c r="AB50" s="138">
        <v>0</v>
      </c>
      <c r="AC50" s="138">
        <v>0</v>
      </c>
      <c r="AD50" s="138">
        <v>0</v>
      </c>
      <c r="AE50" s="138">
        <v>0</v>
      </c>
      <c r="AF50" s="138">
        <v>0</v>
      </c>
      <c r="AG50" s="138">
        <v>0</v>
      </c>
      <c r="AH50" s="138">
        <v>0</v>
      </c>
      <c r="AI50" s="138">
        <v>0</v>
      </c>
      <c r="AJ50" s="138">
        <v>0</v>
      </c>
      <c r="AK50" s="138">
        <v>0</v>
      </c>
      <c r="AL50" s="138">
        <v>0</v>
      </c>
      <c r="AM50" s="138">
        <v>0</v>
      </c>
      <c r="AN50" s="138">
        <v>0</v>
      </c>
      <c r="AO50" s="138">
        <v>0</v>
      </c>
      <c r="AP50" s="138">
        <v>0</v>
      </c>
      <c r="AQ50" s="138">
        <v>0</v>
      </c>
      <c r="AR50" s="138">
        <v>0</v>
      </c>
      <c r="AS50" s="138">
        <v>0</v>
      </c>
      <c r="AT50" s="138">
        <v>0</v>
      </c>
      <c r="AU50" s="138">
        <v>0</v>
      </c>
      <c r="AV50" s="138">
        <v>0</v>
      </c>
      <c r="AW50" s="138">
        <v>0</v>
      </c>
      <c r="AX50" s="138">
        <v>0</v>
      </c>
      <c r="AY50" s="138">
        <v>0</v>
      </c>
      <c r="AZ50" s="138">
        <v>0</v>
      </c>
      <c r="BA50" s="138">
        <v>0</v>
      </c>
      <c r="BB50" s="138">
        <v>0</v>
      </c>
      <c r="BC50" s="138">
        <v>0</v>
      </c>
      <c r="BD50" s="138">
        <v>0</v>
      </c>
      <c r="BE50" s="138">
        <f t="shared" si="0"/>
        <v>0</v>
      </c>
      <c r="BF50" s="138">
        <f t="shared" si="0"/>
        <v>0</v>
      </c>
      <c r="BG50" s="139"/>
      <c r="BH50" s="167" t="s">
        <v>822</v>
      </c>
    </row>
    <row r="51" spans="1:60" s="13" customFormat="1" ht="105" x14ac:dyDescent="0.25">
      <c r="A51" s="110" t="s">
        <v>55</v>
      </c>
      <c r="B51" s="110" t="s">
        <v>113</v>
      </c>
      <c r="C51" s="110" t="s">
        <v>750</v>
      </c>
      <c r="D51" s="110" t="s">
        <v>751</v>
      </c>
      <c r="E51" s="110" t="s">
        <v>752</v>
      </c>
      <c r="F51" s="110" t="s">
        <v>753</v>
      </c>
      <c r="G51" s="110" t="s">
        <v>754</v>
      </c>
      <c r="H51" s="110" t="s">
        <v>755</v>
      </c>
      <c r="I51" s="110" t="s">
        <v>65</v>
      </c>
      <c r="J51" s="110">
        <v>1</v>
      </c>
      <c r="K51" s="110">
        <v>0</v>
      </c>
      <c r="L51" s="110" t="s">
        <v>867</v>
      </c>
      <c r="M51" s="110" t="s">
        <v>867</v>
      </c>
      <c r="N51" s="110" t="s">
        <v>799</v>
      </c>
      <c r="O51" s="134">
        <v>0</v>
      </c>
      <c r="P51" s="134">
        <v>0</v>
      </c>
      <c r="Q51" s="134">
        <v>0</v>
      </c>
      <c r="R51" s="134">
        <v>0</v>
      </c>
      <c r="S51" s="134">
        <v>0</v>
      </c>
      <c r="T51" s="134">
        <v>0</v>
      </c>
      <c r="U51" s="134">
        <v>0</v>
      </c>
      <c r="V51" s="134">
        <v>0</v>
      </c>
      <c r="W51" s="134">
        <v>0</v>
      </c>
      <c r="X51" s="134">
        <v>0</v>
      </c>
      <c r="Y51" s="138">
        <v>0</v>
      </c>
      <c r="Z51" s="138">
        <v>0</v>
      </c>
      <c r="AA51" s="138">
        <v>0</v>
      </c>
      <c r="AB51" s="138">
        <v>0</v>
      </c>
      <c r="AC51" s="138">
        <v>0</v>
      </c>
      <c r="AD51" s="138">
        <v>0</v>
      </c>
      <c r="AE51" s="138">
        <v>0</v>
      </c>
      <c r="AF51" s="138">
        <v>0</v>
      </c>
      <c r="AG51" s="138">
        <v>0</v>
      </c>
      <c r="AH51" s="138">
        <v>0</v>
      </c>
      <c r="AI51" s="138">
        <v>0</v>
      </c>
      <c r="AJ51" s="138">
        <v>0</v>
      </c>
      <c r="AK51" s="138">
        <v>0</v>
      </c>
      <c r="AL51" s="138">
        <v>0</v>
      </c>
      <c r="AM51" s="138">
        <v>0</v>
      </c>
      <c r="AN51" s="138">
        <v>0</v>
      </c>
      <c r="AO51" s="138">
        <v>0</v>
      </c>
      <c r="AP51" s="138">
        <v>0</v>
      </c>
      <c r="AQ51" s="138">
        <v>0</v>
      </c>
      <c r="AR51" s="138">
        <v>0</v>
      </c>
      <c r="AS51" s="138">
        <v>0</v>
      </c>
      <c r="AT51" s="138">
        <v>0</v>
      </c>
      <c r="AU51" s="138">
        <v>0</v>
      </c>
      <c r="AV51" s="138">
        <v>0</v>
      </c>
      <c r="AW51" s="138">
        <v>0</v>
      </c>
      <c r="AX51" s="138">
        <v>0</v>
      </c>
      <c r="AY51" s="138">
        <v>0</v>
      </c>
      <c r="AZ51" s="138">
        <v>0</v>
      </c>
      <c r="BA51" s="138">
        <v>0</v>
      </c>
      <c r="BB51" s="138">
        <v>0</v>
      </c>
      <c r="BC51" s="138">
        <v>0</v>
      </c>
      <c r="BD51" s="138">
        <v>0</v>
      </c>
      <c r="BE51" s="138">
        <f t="shared" si="0"/>
        <v>0</v>
      </c>
      <c r="BF51" s="138">
        <f t="shared" si="0"/>
        <v>0</v>
      </c>
      <c r="BG51" s="139"/>
      <c r="BH51" s="167" t="s">
        <v>822</v>
      </c>
    </row>
    <row r="52" spans="1:60" s="13" customFormat="1" ht="120" x14ac:dyDescent="0.25">
      <c r="A52" s="110" t="s">
        <v>55</v>
      </c>
      <c r="B52" s="110" t="s">
        <v>113</v>
      </c>
      <c r="C52" s="110" t="s">
        <v>750</v>
      </c>
      <c r="D52" s="110" t="s">
        <v>751</v>
      </c>
      <c r="E52" s="110" t="s">
        <v>752</v>
      </c>
      <c r="F52" s="110" t="s">
        <v>753</v>
      </c>
      <c r="G52" s="110" t="s">
        <v>756</v>
      </c>
      <c r="H52" s="110" t="s">
        <v>757</v>
      </c>
      <c r="I52" s="110" t="s">
        <v>65</v>
      </c>
      <c r="J52" s="110">
        <v>1</v>
      </c>
      <c r="K52" s="110">
        <v>0</v>
      </c>
      <c r="L52" s="110" t="s">
        <v>867</v>
      </c>
      <c r="M52" s="110" t="s">
        <v>867</v>
      </c>
      <c r="N52" s="110" t="s">
        <v>799</v>
      </c>
      <c r="O52" s="134">
        <v>0</v>
      </c>
      <c r="P52" s="134">
        <v>0</v>
      </c>
      <c r="Q52" s="134">
        <v>0</v>
      </c>
      <c r="R52" s="134">
        <v>0</v>
      </c>
      <c r="S52" s="134">
        <v>0</v>
      </c>
      <c r="T52" s="134">
        <v>0</v>
      </c>
      <c r="U52" s="134">
        <v>0</v>
      </c>
      <c r="V52" s="134">
        <v>0</v>
      </c>
      <c r="W52" s="134">
        <v>0</v>
      </c>
      <c r="X52" s="134">
        <v>0</v>
      </c>
      <c r="Y52" s="138">
        <v>0</v>
      </c>
      <c r="Z52" s="138">
        <v>0</v>
      </c>
      <c r="AA52" s="138">
        <v>0</v>
      </c>
      <c r="AB52" s="138">
        <v>0</v>
      </c>
      <c r="AC52" s="138">
        <v>0</v>
      </c>
      <c r="AD52" s="138">
        <v>0</v>
      </c>
      <c r="AE52" s="138">
        <v>0</v>
      </c>
      <c r="AF52" s="138">
        <v>0</v>
      </c>
      <c r="AG52" s="138">
        <v>0</v>
      </c>
      <c r="AH52" s="138">
        <v>0</v>
      </c>
      <c r="AI52" s="138">
        <v>0</v>
      </c>
      <c r="AJ52" s="138">
        <v>0</v>
      </c>
      <c r="AK52" s="138">
        <v>0</v>
      </c>
      <c r="AL52" s="138">
        <v>0</v>
      </c>
      <c r="AM52" s="138">
        <v>0</v>
      </c>
      <c r="AN52" s="138">
        <v>0</v>
      </c>
      <c r="AO52" s="138">
        <v>0</v>
      </c>
      <c r="AP52" s="138">
        <v>0</v>
      </c>
      <c r="AQ52" s="138">
        <v>0</v>
      </c>
      <c r="AR52" s="138">
        <v>0</v>
      </c>
      <c r="AS52" s="138">
        <v>0</v>
      </c>
      <c r="AT52" s="138">
        <v>0</v>
      </c>
      <c r="AU52" s="138">
        <v>0</v>
      </c>
      <c r="AV52" s="138">
        <v>0</v>
      </c>
      <c r="AW52" s="138">
        <v>0</v>
      </c>
      <c r="AX52" s="138">
        <v>0</v>
      </c>
      <c r="AY52" s="138">
        <v>0</v>
      </c>
      <c r="AZ52" s="138">
        <v>0</v>
      </c>
      <c r="BA52" s="138">
        <v>0</v>
      </c>
      <c r="BB52" s="138">
        <v>0</v>
      </c>
      <c r="BC52" s="138">
        <v>0</v>
      </c>
      <c r="BD52" s="138">
        <v>0</v>
      </c>
      <c r="BE52" s="138">
        <f t="shared" si="0"/>
        <v>0</v>
      </c>
      <c r="BF52" s="138">
        <f t="shared" si="0"/>
        <v>0</v>
      </c>
      <c r="BG52" s="139"/>
      <c r="BH52" s="167" t="s">
        <v>822</v>
      </c>
    </row>
    <row r="53" spans="1:60" s="13" customFormat="1" ht="75" x14ac:dyDescent="0.25">
      <c r="A53" s="110" t="s">
        <v>55</v>
      </c>
      <c r="B53" s="110" t="s">
        <v>113</v>
      </c>
      <c r="C53" s="110" t="s">
        <v>750</v>
      </c>
      <c r="D53" s="110" t="s">
        <v>751</v>
      </c>
      <c r="E53" s="110" t="s">
        <v>752</v>
      </c>
      <c r="F53" s="110" t="s">
        <v>753</v>
      </c>
      <c r="G53" s="110" t="s">
        <v>758</v>
      </c>
      <c r="H53" s="110" t="s">
        <v>759</v>
      </c>
      <c r="I53" s="110" t="s">
        <v>65</v>
      </c>
      <c r="J53" s="110">
        <v>1</v>
      </c>
      <c r="K53" s="110">
        <v>1</v>
      </c>
      <c r="L53" s="110" t="s">
        <v>867</v>
      </c>
      <c r="M53" s="110" t="s">
        <v>867</v>
      </c>
      <c r="N53" s="110" t="s">
        <v>799</v>
      </c>
      <c r="O53" s="134">
        <v>0</v>
      </c>
      <c r="P53" s="134">
        <v>0</v>
      </c>
      <c r="Q53" s="134">
        <v>0</v>
      </c>
      <c r="R53" s="134">
        <v>0</v>
      </c>
      <c r="S53" s="134">
        <v>0</v>
      </c>
      <c r="T53" s="134">
        <v>0</v>
      </c>
      <c r="U53" s="134">
        <v>0</v>
      </c>
      <c r="V53" s="134">
        <v>0</v>
      </c>
      <c r="W53" s="134">
        <v>0</v>
      </c>
      <c r="X53" s="134">
        <v>0</v>
      </c>
      <c r="Y53" s="138">
        <v>0</v>
      </c>
      <c r="Z53" s="138">
        <v>0</v>
      </c>
      <c r="AA53" s="138">
        <v>0</v>
      </c>
      <c r="AB53" s="138">
        <v>0</v>
      </c>
      <c r="AC53" s="138">
        <v>0</v>
      </c>
      <c r="AD53" s="138">
        <v>0</v>
      </c>
      <c r="AE53" s="138">
        <v>0</v>
      </c>
      <c r="AF53" s="138">
        <v>0</v>
      </c>
      <c r="AG53" s="138">
        <v>0</v>
      </c>
      <c r="AH53" s="138">
        <v>0</v>
      </c>
      <c r="AI53" s="138">
        <v>0</v>
      </c>
      <c r="AJ53" s="138">
        <v>0</v>
      </c>
      <c r="AK53" s="138">
        <v>0</v>
      </c>
      <c r="AL53" s="138">
        <v>0</v>
      </c>
      <c r="AM53" s="138">
        <v>0</v>
      </c>
      <c r="AN53" s="138">
        <v>0</v>
      </c>
      <c r="AO53" s="138">
        <v>0</v>
      </c>
      <c r="AP53" s="138">
        <v>0</v>
      </c>
      <c r="AQ53" s="138">
        <v>0</v>
      </c>
      <c r="AR53" s="138">
        <v>0</v>
      </c>
      <c r="AS53" s="138">
        <v>0</v>
      </c>
      <c r="AT53" s="138">
        <v>0</v>
      </c>
      <c r="AU53" s="138">
        <v>0</v>
      </c>
      <c r="AV53" s="138">
        <v>0</v>
      </c>
      <c r="AW53" s="138">
        <v>0</v>
      </c>
      <c r="AX53" s="138">
        <v>0</v>
      </c>
      <c r="AY53" s="138">
        <v>0</v>
      </c>
      <c r="AZ53" s="138">
        <v>0</v>
      </c>
      <c r="BA53" s="138">
        <v>0</v>
      </c>
      <c r="BB53" s="138">
        <v>0</v>
      </c>
      <c r="BC53" s="138">
        <v>0</v>
      </c>
      <c r="BD53" s="138">
        <v>0</v>
      </c>
      <c r="BE53" s="138">
        <f t="shared" si="0"/>
        <v>0</v>
      </c>
      <c r="BF53" s="138">
        <f t="shared" si="0"/>
        <v>0</v>
      </c>
      <c r="BG53" s="139"/>
      <c r="BH53" s="167" t="s">
        <v>822</v>
      </c>
    </row>
    <row r="54" spans="1:60" s="13" customFormat="1" ht="123.75" customHeight="1" x14ac:dyDescent="0.25">
      <c r="A54" s="110" t="s">
        <v>55</v>
      </c>
      <c r="B54" s="110" t="s">
        <v>113</v>
      </c>
      <c r="C54" s="110" t="s">
        <v>750</v>
      </c>
      <c r="D54" s="110" t="s">
        <v>751</v>
      </c>
      <c r="E54" s="110" t="s">
        <v>752</v>
      </c>
      <c r="F54" s="110" t="s">
        <v>753</v>
      </c>
      <c r="G54" s="110" t="s">
        <v>760</v>
      </c>
      <c r="H54" s="110" t="s">
        <v>761</v>
      </c>
      <c r="I54" s="110" t="s">
        <v>762</v>
      </c>
      <c r="J54" s="110">
        <v>8</v>
      </c>
      <c r="K54" s="110">
        <v>0</v>
      </c>
      <c r="L54" s="110" t="s">
        <v>870</v>
      </c>
      <c r="M54" s="110">
        <v>2020852500004</v>
      </c>
      <c r="N54" s="110" t="s">
        <v>871</v>
      </c>
      <c r="O54" s="134">
        <v>4</v>
      </c>
      <c r="P54" s="134">
        <v>0</v>
      </c>
      <c r="Q54" s="134">
        <v>0</v>
      </c>
      <c r="R54" s="134">
        <v>0</v>
      </c>
      <c r="S54" s="134">
        <v>0</v>
      </c>
      <c r="T54" s="134">
        <v>0</v>
      </c>
      <c r="U54" s="134">
        <v>0</v>
      </c>
      <c r="V54" s="134">
        <v>0</v>
      </c>
      <c r="W54" s="134">
        <v>4</v>
      </c>
      <c r="X54" s="134">
        <v>0</v>
      </c>
      <c r="Y54" s="138">
        <v>0</v>
      </c>
      <c r="Z54" s="138">
        <v>0</v>
      </c>
      <c r="AA54" s="138">
        <v>0</v>
      </c>
      <c r="AB54" s="138">
        <v>0</v>
      </c>
      <c r="AC54" s="138">
        <v>0</v>
      </c>
      <c r="AD54" s="138">
        <v>0</v>
      </c>
      <c r="AE54" s="138">
        <v>0</v>
      </c>
      <c r="AF54" s="138">
        <v>0</v>
      </c>
      <c r="AG54" s="138">
        <v>0</v>
      </c>
      <c r="AH54" s="138">
        <v>0</v>
      </c>
      <c r="AI54" s="138">
        <v>0</v>
      </c>
      <c r="AJ54" s="138">
        <v>0</v>
      </c>
      <c r="AK54" s="138">
        <v>0</v>
      </c>
      <c r="AL54" s="138">
        <v>0</v>
      </c>
      <c r="AM54" s="138">
        <v>0</v>
      </c>
      <c r="AN54" s="138">
        <v>0</v>
      </c>
      <c r="AO54" s="138">
        <v>0</v>
      </c>
      <c r="AP54" s="138">
        <v>0</v>
      </c>
      <c r="AQ54" s="138">
        <v>0</v>
      </c>
      <c r="AR54" s="138">
        <v>0</v>
      </c>
      <c r="AS54" s="138">
        <v>0</v>
      </c>
      <c r="AT54" s="138">
        <v>0</v>
      </c>
      <c r="AU54" s="138">
        <v>0</v>
      </c>
      <c r="AV54" s="138">
        <v>0</v>
      </c>
      <c r="AW54" s="138">
        <v>0</v>
      </c>
      <c r="AX54" s="138">
        <v>0</v>
      </c>
      <c r="AY54" s="138">
        <v>0</v>
      </c>
      <c r="AZ54" s="138">
        <v>0</v>
      </c>
      <c r="BA54" s="138">
        <v>0</v>
      </c>
      <c r="BB54" s="138">
        <v>0</v>
      </c>
      <c r="BC54" s="138">
        <v>0</v>
      </c>
      <c r="BD54" s="138">
        <v>0</v>
      </c>
      <c r="BE54" s="138">
        <f t="shared" si="0"/>
        <v>0</v>
      </c>
      <c r="BF54" s="138">
        <f t="shared" si="0"/>
        <v>0</v>
      </c>
      <c r="BG54" s="139"/>
      <c r="BH54" s="167" t="s">
        <v>822</v>
      </c>
    </row>
    <row r="55" spans="1:60" s="13" customFormat="1" ht="135" customHeight="1" x14ac:dyDescent="0.25">
      <c r="A55" s="110" t="s">
        <v>55</v>
      </c>
      <c r="B55" s="110" t="s">
        <v>763</v>
      </c>
      <c r="C55" s="110" t="s">
        <v>750</v>
      </c>
      <c r="D55" s="110" t="s">
        <v>751</v>
      </c>
      <c r="E55" s="110" t="s">
        <v>752</v>
      </c>
      <c r="F55" s="110" t="s">
        <v>753</v>
      </c>
      <c r="G55" s="110" t="s">
        <v>764</v>
      </c>
      <c r="H55" s="110" t="s">
        <v>765</v>
      </c>
      <c r="I55" s="110" t="s">
        <v>65</v>
      </c>
      <c r="J55" s="110">
        <v>1</v>
      </c>
      <c r="K55" s="110">
        <v>0</v>
      </c>
      <c r="L55" s="110" t="s">
        <v>867</v>
      </c>
      <c r="M55" s="110" t="s">
        <v>867</v>
      </c>
      <c r="N55" s="110" t="s">
        <v>799</v>
      </c>
      <c r="O55" s="134">
        <v>0</v>
      </c>
      <c r="P55" s="134">
        <v>0</v>
      </c>
      <c r="Q55" s="134">
        <v>0</v>
      </c>
      <c r="R55" s="134">
        <v>0</v>
      </c>
      <c r="S55" s="134">
        <v>0</v>
      </c>
      <c r="T55" s="134">
        <v>0</v>
      </c>
      <c r="U55" s="134">
        <v>0</v>
      </c>
      <c r="V55" s="134">
        <v>0</v>
      </c>
      <c r="W55" s="134">
        <v>0</v>
      </c>
      <c r="X55" s="134">
        <v>0</v>
      </c>
      <c r="Y55" s="138">
        <v>0</v>
      </c>
      <c r="Z55" s="138">
        <v>0</v>
      </c>
      <c r="AA55" s="138">
        <v>0</v>
      </c>
      <c r="AB55" s="138">
        <v>0</v>
      </c>
      <c r="AC55" s="138">
        <v>0</v>
      </c>
      <c r="AD55" s="138">
        <v>0</v>
      </c>
      <c r="AE55" s="138">
        <v>0</v>
      </c>
      <c r="AF55" s="138">
        <v>0</v>
      </c>
      <c r="AG55" s="138">
        <v>0</v>
      </c>
      <c r="AH55" s="138">
        <v>0</v>
      </c>
      <c r="AI55" s="138">
        <v>0</v>
      </c>
      <c r="AJ55" s="138">
        <v>0</v>
      </c>
      <c r="AK55" s="138">
        <v>0</v>
      </c>
      <c r="AL55" s="138">
        <v>0</v>
      </c>
      <c r="AM55" s="138">
        <v>0</v>
      </c>
      <c r="AN55" s="138">
        <v>0</v>
      </c>
      <c r="AO55" s="138">
        <v>0</v>
      </c>
      <c r="AP55" s="138">
        <v>0</v>
      </c>
      <c r="AQ55" s="138">
        <v>0</v>
      </c>
      <c r="AR55" s="138">
        <v>0</v>
      </c>
      <c r="AS55" s="138">
        <v>0</v>
      </c>
      <c r="AT55" s="138">
        <v>0</v>
      </c>
      <c r="AU55" s="138">
        <v>0</v>
      </c>
      <c r="AV55" s="138">
        <v>0</v>
      </c>
      <c r="AW55" s="138">
        <v>0</v>
      </c>
      <c r="AX55" s="138">
        <v>0</v>
      </c>
      <c r="AY55" s="138">
        <v>0</v>
      </c>
      <c r="AZ55" s="138">
        <v>0</v>
      </c>
      <c r="BA55" s="138">
        <v>0</v>
      </c>
      <c r="BB55" s="138">
        <v>0</v>
      </c>
      <c r="BC55" s="138">
        <v>0</v>
      </c>
      <c r="BD55" s="138">
        <v>0</v>
      </c>
      <c r="BE55" s="138">
        <f t="shared" si="0"/>
        <v>0</v>
      </c>
      <c r="BF55" s="138">
        <f t="shared" si="0"/>
        <v>0</v>
      </c>
      <c r="BG55" s="139"/>
      <c r="BH55" s="167" t="s">
        <v>822</v>
      </c>
    </row>
    <row r="56" spans="1:60" s="13" customFormat="1" ht="75" x14ac:dyDescent="0.25">
      <c r="A56" s="110" t="s">
        <v>55</v>
      </c>
      <c r="B56" s="110" t="s">
        <v>113</v>
      </c>
      <c r="C56" s="110" t="s">
        <v>750</v>
      </c>
      <c r="D56" s="110" t="s">
        <v>751</v>
      </c>
      <c r="E56" s="110" t="s">
        <v>752</v>
      </c>
      <c r="F56" s="110" t="s">
        <v>753</v>
      </c>
      <c r="G56" s="110" t="s">
        <v>766</v>
      </c>
      <c r="H56" s="110" t="s">
        <v>759</v>
      </c>
      <c r="I56" s="110" t="s">
        <v>65</v>
      </c>
      <c r="J56" s="110">
        <v>1</v>
      </c>
      <c r="K56" s="110">
        <v>0</v>
      </c>
      <c r="L56" s="110" t="s">
        <v>867</v>
      </c>
      <c r="M56" s="110" t="s">
        <v>867</v>
      </c>
      <c r="N56" s="110" t="s">
        <v>799</v>
      </c>
      <c r="O56" s="134">
        <v>0</v>
      </c>
      <c r="P56" s="134">
        <v>0</v>
      </c>
      <c r="Q56" s="134">
        <v>0</v>
      </c>
      <c r="R56" s="134">
        <v>0</v>
      </c>
      <c r="S56" s="134">
        <v>0</v>
      </c>
      <c r="T56" s="134">
        <v>0</v>
      </c>
      <c r="U56" s="134">
        <v>0</v>
      </c>
      <c r="V56" s="134">
        <v>0</v>
      </c>
      <c r="W56" s="134">
        <v>0</v>
      </c>
      <c r="X56" s="134">
        <v>0</v>
      </c>
      <c r="Y56" s="138">
        <v>0</v>
      </c>
      <c r="Z56" s="138">
        <v>0</v>
      </c>
      <c r="AA56" s="138">
        <v>0</v>
      </c>
      <c r="AB56" s="138">
        <v>0</v>
      </c>
      <c r="AC56" s="138">
        <v>0</v>
      </c>
      <c r="AD56" s="138">
        <v>0</v>
      </c>
      <c r="AE56" s="138">
        <v>0</v>
      </c>
      <c r="AF56" s="138">
        <v>0</v>
      </c>
      <c r="AG56" s="138">
        <v>0</v>
      </c>
      <c r="AH56" s="138">
        <v>0</v>
      </c>
      <c r="AI56" s="138">
        <v>0</v>
      </c>
      <c r="AJ56" s="138">
        <v>0</v>
      </c>
      <c r="AK56" s="138">
        <v>0</v>
      </c>
      <c r="AL56" s="138">
        <v>0</v>
      </c>
      <c r="AM56" s="138">
        <v>0</v>
      </c>
      <c r="AN56" s="138">
        <v>0</v>
      </c>
      <c r="AO56" s="138">
        <v>0</v>
      </c>
      <c r="AP56" s="138">
        <v>0</v>
      </c>
      <c r="AQ56" s="138">
        <v>0</v>
      </c>
      <c r="AR56" s="138">
        <v>0</v>
      </c>
      <c r="AS56" s="138">
        <v>0</v>
      </c>
      <c r="AT56" s="138">
        <v>0</v>
      </c>
      <c r="AU56" s="138">
        <v>0</v>
      </c>
      <c r="AV56" s="138">
        <v>0</v>
      </c>
      <c r="AW56" s="138">
        <v>0</v>
      </c>
      <c r="AX56" s="138">
        <v>0</v>
      </c>
      <c r="AY56" s="138">
        <v>0</v>
      </c>
      <c r="AZ56" s="138">
        <v>0</v>
      </c>
      <c r="BA56" s="138">
        <v>0</v>
      </c>
      <c r="BB56" s="138">
        <v>0</v>
      </c>
      <c r="BC56" s="138">
        <v>0</v>
      </c>
      <c r="BD56" s="138">
        <v>0</v>
      </c>
      <c r="BE56" s="138">
        <f t="shared" si="0"/>
        <v>0</v>
      </c>
      <c r="BF56" s="138">
        <f t="shared" si="0"/>
        <v>0</v>
      </c>
      <c r="BG56" s="139"/>
      <c r="BH56" s="167" t="s">
        <v>822</v>
      </c>
    </row>
    <row r="57" spans="1:60" s="13" customFormat="1" ht="135" x14ac:dyDescent="0.25">
      <c r="A57" s="110" t="s">
        <v>55</v>
      </c>
      <c r="B57" s="110" t="s">
        <v>113</v>
      </c>
      <c r="C57" s="110" t="s">
        <v>750</v>
      </c>
      <c r="D57" s="110" t="s">
        <v>751</v>
      </c>
      <c r="E57" s="110" t="s">
        <v>752</v>
      </c>
      <c r="F57" s="110" t="s">
        <v>753</v>
      </c>
      <c r="G57" s="110" t="s">
        <v>767</v>
      </c>
      <c r="H57" s="110" t="s">
        <v>768</v>
      </c>
      <c r="I57" s="110" t="s">
        <v>762</v>
      </c>
      <c r="J57" s="110">
        <v>2</v>
      </c>
      <c r="K57" s="110">
        <v>0</v>
      </c>
      <c r="L57" s="110" t="s">
        <v>870</v>
      </c>
      <c r="M57" s="110">
        <v>2020852500004</v>
      </c>
      <c r="N57" s="110" t="s">
        <v>872</v>
      </c>
      <c r="O57" s="134">
        <v>2</v>
      </c>
      <c r="P57" s="134">
        <v>0</v>
      </c>
      <c r="Q57" s="134">
        <v>0</v>
      </c>
      <c r="R57" s="134">
        <v>0</v>
      </c>
      <c r="S57" s="134">
        <v>0</v>
      </c>
      <c r="T57" s="134">
        <v>0</v>
      </c>
      <c r="U57" s="134">
        <v>0</v>
      </c>
      <c r="V57" s="134">
        <v>0</v>
      </c>
      <c r="W57" s="134">
        <v>2</v>
      </c>
      <c r="X57" s="134">
        <v>0</v>
      </c>
      <c r="Y57" s="138">
        <v>0</v>
      </c>
      <c r="Z57" s="138">
        <v>0</v>
      </c>
      <c r="AA57" s="138">
        <v>0</v>
      </c>
      <c r="AB57" s="138">
        <v>0</v>
      </c>
      <c r="AC57" s="138">
        <v>0</v>
      </c>
      <c r="AD57" s="138">
        <v>0</v>
      </c>
      <c r="AE57" s="138">
        <v>0</v>
      </c>
      <c r="AF57" s="138">
        <v>0</v>
      </c>
      <c r="AG57" s="138">
        <v>0</v>
      </c>
      <c r="AH57" s="138">
        <v>0</v>
      </c>
      <c r="AI57" s="138">
        <v>0</v>
      </c>
      <c r="AJ57" s="138">
        <v>0</v>
      </c>
      <c r="AK57" s="138">
        <v>0</v>
      </c>
      <c r="AL57" s="138">
        <v>0</v>
      </c>
      <c r="AM57" s="138">
        <v>0</v>
      </c>
      <c r="AN57" s="138">
        <v>0</v>
      </c>
      <c r="AO57" s="138">
        <v>0</v>
      </c>
      <c r="AP57" s="138">
        <v>0</v>
      </c>
      <c r="AQ57" s="138">
        <v>0</v>
      </c>
      <c r="AR57" s="138">
        <v>0</v>
      </c>
      <c r="AS57" s="138">
        <v>0</v>
      </c>
      <c r="AT57" s="138">
        <v>0</v>
      </c>
      <c r="AU57" s="138">
        <v>0</v>
      </c>
      <c r="AV57" s="138">
        <v>0</v>
      </c>
      <c r="AW57" s="138">
        <v>0</v>
      </c>
      <c r="AX57" s="138">
        <v>0</v>
      </c>
      <c r="AY57" s="138">
        <v>0</v>
      </c>
      <c r="AZ57" s="138">
        <v>0</v>
      </c>
      <c r="BA57" s="138">
        <v>0</v>
      </c>
      <c r="BB57" s="138">
        <v>0</v>
      </c>
      <c r="BC57" s="138">
        <v>0</v>
      </c>
      <c r="BD57" s="138">
        <v>0</v>
      </c>
      <c r="BE57" s="138">
        <f t="shared" si="0"/>
        <v>0</v>
      </c>
      <c r="BF57" s="138">
        <f t="shared" si="0"/>
        <v>0</v>
      </c>
      <c r="BG57" s="139"/>
      <c r="BH57" s="167" t="s">
        <v>822</v>
      </c>
    </row>
    <row r="58" spans="1:60" s="13" customFormat="1" ht="105" customHeight="1" x14ac:dyDescent="0.25">
      <c r="A58" s="110" t="s">
        <v>55</v>
      </c>
      <c r="B58" s="110" t="s">
        <v>113</v>
      </c>
      <c r="C58" s="110" t="s">
        <v>750</v>
      </c>
      <c r="D58" s="110" t="s">
        <v>751</v>
      </c>
      <c r="E58" s="110" t="s">
        <v>752</v>
      </c>
      <c r="F58" s="110" t="s">
        <v>753</v>
      </c>
      <c r="G58" s="110" t="s">
        <v>769</v>
      </c>
      <c r="H58" s="110" t="s">
        <v>770</v>
      </c>
      <c r="I58" s="110" t="s">
        <v>65</v>
      </c>
      <c r="J58" s="110">
        <v>1</v>
      </c>
      <c r="K58" s="110">
        <v>1</v>
      </c>
      <c r="L58" s="110" t="s">
        <v>867</v>
      </c>
      <c r="M58" s="110" t="s">
        <v>867</v>
      </c>
      <c r="N58" s="110" t="s">
        <v>799</v>
      </c>
      <c r="O58" s="134">
        <v>0</v>
      </c>
      <c r="P58" s="134">
        <v>0</v>
      </c>
      <c r="Q58" s="134">
        <v>0</v>
      </c>
      <c r="R58" s="134">
        <v>0</v>
      </c>
      <c r="S58" s="134">
        <v>0</v>
      </c>
      <c r="T58" s="134">
        <v>0</v>
      </c>
      <c r="U58" s="134">
        <v>0</v>
      </c>
      <c r="V58" s="134">
        <v>0</v>
      </c>
      <c r="W58" s="134">
        <v>0</v>
      </c>
      <c r="X58" s="134">
        <v>0</v>
      </c>
      <c r="Y58" s="138">
        <v>0</v>
      </c>
      <c r="Z58" s="138">
        <v>0</v>
      </c>
      <c r="AA58" s="138">
        <v>0</v>
      </c>
      <c r="AB58" s="138">
        <v>0</v>
      </c>
      <c r="AC58" s="138">
        <v>0</v>
      </c>
      <c r="AD58" s="138">
        <v>0</v>
      </c>
      <c r="AE58" s="138">
        <v>0</v>
      </c>
      <c r="AF58" s="138">
        <v>0</v>
      </c>
      <c r="AG58" s="138">
        <v>0</v>
      </c>
      <c r="AH58" s="138">
        <v>0</v>
      </c>
      <c r="AI58" s="138">
        <v>0</v>
      </c>
      <c r="AJ58" s="138">
        <v>0</v>
      </c>
      <c r="AK58" s="138">
        <v>0</v>
      </c>
      <c r="AL58" s="138">
        <v>0</v>
      </c>
      <c r="AM58" s="138">
        <v>0</v>
      </c>
      <c r="AN58" s="138">
        <v>0</v>
      </c>
      <c r="AO58" s="138">
        <v>0</v>
      </c>
      <c r="AP58" s="138">
        <v>0</v>
      </c>
      <c r="AQ58" s="138">
        <v>0</v>
      </c>
      <c r="AR58" s="138">
        <v>0</v>
      </c>
      <c r="AS58" s="138">
        <v>0</v>
      </c>
      <c r="AT58" s="138">
        <v>0</v>
      </c>
      <c r="AU58" s="138">
        <v>0</v>
      </c>
      <c r="AV58" s="138">
        <v>0</v>
      </c>
      <c r="AW58" s="138">
        <v>0</v>
      </c>
      <c r="AX58" s="138">
        <v>0</v>
      </c>
      <c r="AY58" s="138">
        <v>0</v>
      </c>
      <c r="AZ58" s="138">
        <v>0</v>
      </c>
      <c r="BA58" s="138">
        <v>0</v>
      </c>
      <c r="BB58" s="138">
        <v>0</v>
      </c>
      <c r="BC58" s="138">
        <v>0</v>
      </c>
      <c r="BD58" s="138">
        <v>0</v>
      </c>
      <c r="BE58" s="138">
        <f t="shared" si="0"/>
        <v>0</v>
      </c>
      <c r="BF58" s="138">
        <f t="shared" si="0"/>
        <v>0</v>
      </c>
      <c r="BG58" s="139"/>
      <c r="BH58" s="167" t="s">
        <v>822</v>
      </c>
    </row>
    <row r="59" spans="1:60" s="13" customFormat="1" ht="114" customHeight="1" x14ac:dyDescent="0.25">
      <c r="A59" s="110" t="s">
        <v>55</v>
      </c>
      <c r="B59" s="110" t="s">
        <v>113</v>
      </c>
      <c r="C59" s="110" t="s">
        <v>750</v>
      </c>
      <c r="D59" s="110" t="s">
        <v>751</v>
      </c>
      <c r="E59" s="110" t="s">
        <v>752</v>
      </c>
      <c r="F59" s="110" t="s">
        <v>753</v>
      </c>
      <c r="G59" s="110" t="s">
        <v>771</v>
      </c>
      <c r="H59" s="110" t="s">
        <v>772</v>
      </c>
      <c r="I59" s="110" t="s">
        <v>762</v>
      </c>
      <c r="J59" s="110">
        <v>5</v>
      </c>
      <c r="K59" s="110" t="s">
        <v>854</v>
      </c>
      <c r="L59" s="110" t="s">
        <v>867</v>
      </c>
      <c r="M59" s="110" t="s">
        <v>867</v>
      </c>
      <c r="N59" s="110" t="s">
        <v>799</v>
      </c>
      <c r="O59" s="134">
        <v>0</v>
      </c>
      <c r="P59" s="134">
        <v>0</v>
      </c>
      <c r="Q59" s="134">
        <v>0</v>
      </c>
      <c r="R59" s="134">
        <v>0</v>
      </c>
      <c r="S59" s="134">
        <v>0</v>
      </c>
      <c r="T59" s="134">
        <v>0</v>
      </c>
      <c r="U59" s="134">
        <v>0</v>
      </c>
      <c r="V59" s="134">
        <v>0</v>
      </c>
      <c r="W59" s="134">
        <v>0</v>
      </c>
      <c r="X59" s="134">
        <v>0</v>
      </c>
      <c r="Y59" s="138">
        <v>0</v>
      </c>
      <c r="Z59" s="138">
        <v>0</v>
      </c>
      <c r="AA59" s="138">
        <v>0</v>
      </c>
      <c r="AB59" s="138">
        <v>0</v>
      </c>
      <c r="AC59" s="138">
        <v>0</v>
      </c>
      <c r="AD59" s="138">
        <v>0</v>
      </c>
      <c r="AE59" s="138">
        <v>0</v>
      </c>
      <c r="AF59" s="138">
        <v>0</v>
      </c>
      <c r="AG59" s="138">
        <v>0</v>
      </c>
      <c r="AH59" s="138">
        <v>0</v>
      </c>
      <c r="AI59" s="138">
        <v>0</v>
      </c>
      <c r="AJ59" s="138">
        <v>0</v>
      </c>
      <c r="AK59" s="138">
        <v>0</v>
      </c>
      <c r="AL59" s="138">
        <v>0</v>
      </c>
      <c r="AM59" s="138">
        <v>0</v>
      </c>
      <c r="AN59" s="138">
        <v>0</v>
      </c>
      <c r="AO59" s="138">
        <v>0</v>
      </c>
      <c r="AP59" s="138">
        <v>0</v>
      </c>
      <c r="AQ59" s="138">
        <v>0</v>
      </c>
      <c r="AR59" s="138">
        <v>0</v>
      </c>
      <c r="AS59" s="138">
        <v>0</v>
      </c>
      <c r="AT59" s="138">
        <v>0</v>
      </c>
      <c r="AU59" s="138">
        <v>0</v>
      </c>
      <c r="AV59" s="138">
        <v>0</v>
      </c>
      <c r="AW59" s="138">
        <v>0</v>
      </c>
      <c r="AX59" s="138">
        <v>0</v>
      </c>
      <c r="AY59" s="138">
        <v>0</v>
      </c>
      <c r="AZ59" s="138">
        <v>0</v>
      </c>
      <c r="BA59" s="138">
        <v>0</v>
      </c>
      <c r="BB59" s="138">
        <v>0</v>
      </c>
      <c r="BC59" s="138">
        <v>0</v>
      </c>
      <c r="BD59" s="138">
        <v>0</v>
      </c>
      <c r="BE59" s="138">
        <f t="shared" si="0"/>
        <v>0</v>
      </c>
      <c r="BF59" s="138">
        <f t="shared" si="0"/>
        <v>0</v>
      </c>
      <c r="BG59" s="139"/>
      <c r="BH59" s="167" t="s">
        <v>822</v>
      </c>
    </row>
    <row r="60" spans="1:60" s="13" customFormat="1" ht="150" customHeight="1" x14ac:dyDescent="0.25">
      <c r="A60" s="110" t="s">
        <v>55</v>
      </c>
      <c r="B60" s="110" t="s">
        <v>113</v>
      </c>
      <c r="C60" s="110" t="s">
        <v>750</v>
      </c>
      <c r="D60" s="110" t="s">
        <v>751</v>
      </c>
      <c r="E60" s="110" t="s">
        <v>752</v>
      </c>
      <c r="F60" s="110" t="s">
        <v>753</v>
      </c>
      <c r="G60" s="110" t="s">
        <v>773</v>
      </c>
      <c r="H60" s="110" t="s">
        <v>774</v>
      </c>
      <c r="I60" s="110" t="s">
        <v>762</v>
      </c>
      <c r="J60" s="110">
        <v>400</v>
      </c>
      <c r="K60" s="110">
        <v>250.1</v>
      </c>
      <c r="L60" s="110" t="s">
        <v>870</v>
      </c>
      <c r="M60" s="110">
        <v>2020852500004</v>
      </c>
      <c r="N60" s="110" t="s">
        <v>873</v>
      </c>
      <c r="O60" s="134">
        <v>100</v>
      </c>
      <c r="P60" s="134">
        <v>0</v>
      </c>
      <c r="Q60" s="134">
        <v>25</v>
      </c>
      <c r="R60" s="134">
        <v>0</v>
      </c>
      <c r="S60" s="134">
        <v>25</v>
      </c>
      <c r="T60" s="134">
        <v>0</v>
      </c>
      <c r="U60" s="134">
        <v>25</v>
      </c>
      <c r="V60" s="134">
        <v>0</v>
      </c>
      <c r="W60" s="134">
        <v>25</v>
      </c>
      <c r="X60" s="134">
        <v>0</v>
      </c>
      <c r="Y60" s="138">
        <v>61200000</v>
      </c>
      <c r="Z60" s="138">
        <v>0</v>
      </c>
      <c r="AA60" s="138">
        <v>0</v>
      </c>
      <c r="AB60" s="138">
        <v>0</v>
      </c>
      <c r="AC60" s="138">
        <v>0</v>
      </c>
      <c r="AD60" s="138">
        <v>0</v>
      </c>
      <c r="AE60" s="138">
        <v>0</v>
      </c>
      <c r="AF60" s="138">
        <v>0</v>
      </c>
      <c r="AG60" s="138">
        <v>0</v>
      </c>
      <c r="AH60" s="138">
        <v>0</v>
      </c>
      <c r="AI60" s="138">
        <v>0</v>
      </c>
      <c r="AJ60" s="138">
        <v>0</v>
      </c>
      <c r="AK60" s="138">
        <v>0</v>
      </c>
      <c r="AL60" s="138">
        <v>0</v>
      </c>
      <c r="AM60" s="138">
        <v>0</v>
      </c>
      <c r="AN60" s="138">
        <v>0</v>
      </c>
      <c r="AO60" s="138">
        <v>0</v>
      </c>
      <c r="AP60" s="138">
        <v>0</v>
      </c>
      <c r="AQ60" s="138">
        <v>0</v>
      </c>
      <c r="AR60" s="138">
        <v>0</v>
      </c>
      <c r="AS60" s="138">
        <v>0</v>
      </c>
      <c r="AT60" s="138">
        <v>0</v>
      </c>
      <c r="AU60" s="138">
        <v>0</v>
      </c>
      <c r="AV60" s="138">
        <v>0</v>
      </c>
      <c r="AW60" s="138">
        <v>0</v>
      </c>
      <c r="AX60" s="138">
        <v>0</v>
      </c>
      <c r="AY60" s="138">
        <v>0</v>
      </c>
      <c r="AZ60" s="138">
        <v>0</v>
      </c>
      <c r="BA60" s="138">
        <v>0</v>
      </c>
      <c r="BB60" s="138">
        <v>0</v>
      </c>
      <c r="BC60" s="138">
        <v>0</v>
      </c>
      <c r="BD60" s="138">
        <v>0</v>
      </c>
      <c r="BE60" s="138">
        <f t="shared" si="0"/>
        <v>61200000</v>
      </c>
      <c r="BF60" s="138">
        <f t="shared" si="0"/>
        <v>0</v>
      </c>
      <c r="BG60" s="139"/>
      <c r="BH60" s="167" t="s">
        <v>822</v>
      </c>
    </row>
    <row r="61" spans="1:60" s="13" customFormat="1" ht="165" customHeight="1" x14ac:dyDescent="0.25">
      <c r="A61" s="110" t="s">
        <v>55</v>
      </c>
      <c r="B61" s="110" t="s">
        <v>113</v>
      </c>
      <c r="C61" s="110" t="s">
        <v>750</v>
      </c>
      <c r="D61" s="110" t="s">
        <v>751</v>
      </c>
      <c r="E61" s="110" t="s">
        <v>752</v>
      </c>
      <c r="F61" s="110" t="s">
        <v>753</v>
      </c>
      <c r="G61" s="110" t="s">
        <v>775</v>
      </c>
      <c r="H61" s="110" t="s">
        <v>776</v>
      </c>
      <c r="I61" s="110" t="s">
        <v>65</v>
      </c>
      <c r="J61" s="110">
        <v>3</v>
      </c>
      <c r="K61" s="110">
        <v>1</v>
      </c>
      <c r="L61" s="110" t="s">
        <v>870</v>
      </c>
      <c r="M61" s="110">
        <v>2020852500004</v>
      </c>
      <c r="N61" s="110" t="s">
        <v>874</v>
      </c>
      <c r="O61" s="134">
        <v>1</v>
      </c>
      <c r="P61" s="134">
        <v>0</v>
      </c>
      <c r="Q61" s="134">
        <v>0</v>
      </c>
      <c r="R61" s="134">
        <v>0</v>
      </c>
      <c r="S61" s="134">
        <v>0</v>
      </c>
      <c r="T61" s="134">
        <v>0</v>
      </c>
      <c r="U61" s="134">
        <v>1</v>
      </c>
      <c r="V61" s="134">
        <v>0</v>
      </c>
      <c r="W61" s="134">
        <v>0</v>
      </c>
      <c r="X61" s="134">
        <v>0</v>
      </c>
      <c r="Y61" s="138">
        <v>0</v>
      </c>
      <c r="Z61" s="138">
        <v>0</v>
      </c>
      <c r="AA61" s="138">
        <v>80000000</v>
      </c>
      <c r="AB61" s="138">
        <v>0</v>
      </c>
      <c r="AC61" s="138">
        <v>0</v>
      </c>
      <c r="AD61" s="138">
        <v>0</v>
      </c>
      <c r="AE61" s="138">
        <v>0</v>
      </c>
      <c r="AF61" s="138">
        <v>0</v>
      </c>
      <c r="AG61" s="138">
        <v>0</v>
      </c>
      <c r="AH61" s="138">
        <v>0</v>
      </c>
      <c r="AI61" s="138">
        <v>0</v>
      </c>
      <c r="AJ61" s="138">
        <v>0</v>
      </c>
      <c r="AK61" s="138">
        <v>0</v>
      </c>
      <c r="AL61" s="138">
        <v>0</v>
      </c>
      <c r="AM61" s="138">
        <v>0</v>
      </c>
      <c r="AN61" s="138">
        <v>0</v>
      </c>
      <c r="AO61" s="138">
        <v>0</v>
      </c>
      <c r="AP61" s="138">
        <v>0</v>
      </c>
      <c r="AQ61" s="138">
        <v>0</v>
      </c>
      <c r="AR61" s="138">
        <v>0</v>
      </c>
      <c r="AS61" s="138">
        <v>0</v>
      </c>
      <c r="AT61" s="138">
        <v>0</v>
      </c>
      <c r="AU61" s="138">
        <v>0</v>
      </c>
      <c r="AV61" s="138">
        <v>0</v>
      </c>
      <c r="AW61" s="138">
        <v>0</v>
      </c>
      <c r="AX61" s="138">
        <v>0</v>
      </c>
      <c r="AY61" s="138">
        <v>0</v>
      </c>
      <c r="AZ61" s="138">
        <v>0</v>
      </c>
      <c r="BA61" s="138">
        <v>0</v>
      </c>
      <c r="BB61" s="138">
        <v>0</v>
      </c>
      <c r="BC61" s="138">
        <v>0</v>
      </c>
      <c r="BD61" s="138">
        <v>0</v>
      </c>
      <c r="BE61" s="138">
        <f t="shared" si="0"/>
        <v>80000000</v>
      </c>
      <c r="BF61" s="138">
        <f t="shared" si="0"/>
        <v>0</v>
      </c>
      <c r="BG61" s="139"/>
      <c r="BH61" s="167" t="s">
        <v>822</v>
      </c>
    </row>
    <row r="62" spans="1:60" s="13" customFormat="1" ht="129.6" customHeight="1" x14ac:dyDescent="0.25">
      <c r="A62" s="110" t="s">
        <v>55</v>
      </c>
      <c r="B62" s="110" t="s">
        <v>113</v>
      </c>
      <c r="C62" s="110" t="s">
        <v>750</v>
      </c>
      <c r="D62" s="110" t="s">
        <v>751</v>
      </c>
      <c r="E62" s="110" t="s">
        <v>752</v>
      </c>
      <c r="F62" s="110" t="s">
        <v>753</v>
      </c>
      <c r="G62" s="110" t="s">
        <v>777</v>
      </c>
      <c r="H62" s="110" t="s">
        <v>778</v>
      </c>
      <c r="I62" s="110" t="s">
        <v>65</v>
      </c>
      <c r="J62" s="110">
        <v>3</v>
      </c>
      <c r="K62" s="110">
        <v>2</v>
      </c>
      <c r="L62" s="110" t="s">
        <v>870</v>
      </c>
      <c r="M62" s="110">
        <v>2020852500004</v>
      </c>
      <c r="N62" s="110" t="s">
        <v>875</v>
      </c>
      <c r="O62" s="134">
        <v>1</v>
      </c>
      <c r="P62" s="134">
        <v>0</v>
      </c>
      <c r="Q62" s="134">
        <v>0</v>
      </c>
      <c r="R62" s="134">
        <v>0</v>
      </c>
      <c r="S62" s="134">
        <v>0</v>
      </c>
      <c r="T62" s="134">
        <v>0</v>
      </c>
      <c r="U62" s="134">
        <v>0</v>
      </c>
      <c r="V62" s="134">
        <v>0</v>
      </c>
      <c r="W62" s="134">
        <v>1</v>
      </c>
      <c r="X62" s="134">
        <v>0</v>
      </c>
      <c r="Y62" s="138">
        <v>0</v>
      </c>
      <c r="Z62" s="138">
        <v>0</v>
      </c>
      <c r="AA62" s="138">
        <v>0</v>
      </c>
      <c r="AB62" s="138">
        <v>0</v>
      </c>
      <c r="AC62" s="138">
        <v>0</v>
      </c>
      <c r="AD62" s="138">
        <v>0</v>
      </c>
      <c r="AE62" s="138">
        <v>0</v>
      </c>
      <c r="AF62" s="138">
        <v>0</v>
      </c>
      <c r="AG62" s="138">
        <v>0</v>
      </c>
      <c r="AH62" s="138">
        <v>0</v>
      </c>
      <c r="AI62" s="138">
        <v>0</v>
      </c>
      <c r="AJ62" s="138">
        <v>0</v>
      </c>
      <c r="AK62" s="138">
        <v>0</v>
      </c>
      <c r="AL62" s="138">
        <v>0</v>
      </c>
      <c r="AM62" s="138">
        <v>0</v>
      </c>
      <c r="AN62" s="138">
        <v>0</v>
      </c>
      <c r="AO62" s="138">
        <v>0</v>
      </c>
      <c r="AP62" s="138">
        <v>0</v>
      </c>
      <c r="AQ62" s="138">
        <v>0</v>
      </c>
      <c r="AR62" s="138">
        <v>0</v>
      </c>
      <c r="AS62" s="138">
        <v>0</v>
      </c>
      <c r="AT62" s="138">
        <v>0</v>
      </c>
      <c r="AU62" s="138">
        <v>0</v>
      </c>
      <c r="AV62" s="138">
        <v>0</v>
      </c>
      <c r="AW62" s="138">
        <v>0</v>
      </c>
      <c r="AX62" s="138">
        <v>0</v>
      </c>
      <c r="AY62" s="138">
        <v>0</v>
      </c>
      <c r="AZ62" s="138">
        <v>0</v>
      </c>
      <c r="BA62" s="138">
        <v>0</v>
      </c>
      <c r="BB62" s="138">
        <v>0</v>
      </c>
      <c r="BC62" s="138">
        <v>0</v>
      </c>
      <c r="BD62" s="138">
        <v>0</v>
      </c>
      <c r="BE62" s="138">
        <f t="shared" si="0"/>
        <v>0</v>
      </c>
      <c r="BF62" s="138">
        <f t="shared" si="0"/>
        <v>0</v>
      </c>
      <c r="BG62" s="139"/>
      <c r="BH62" s="167" t="s">
        <v>822</v>
      </c>
    </row>
    <row r="63" spans="1:60" s="13" customFormat="1" ht="156" customHeight="1" x14ac:dyDescent="0.25">
      <c r="A63" s="110" t="s">
        <v>55</v>
      </c>
      <c r="B63" s="110" t="s">
        <v>113</v>
      </c>
      <c r="C63" s="110" t="s">
        <v>750</v>
      </c>
      <c r="D63" s="110" t="s">
        <v>751</v>
      </c>
      <c r="E63" s="110" t="s">
        <v>752</v>
      </c>
      <c r="F63" s="110" t="s">
        <v>753</v>
      </c>
      <c r="G63" s="110" t="s">
        <v>779</v>
      </c>
      <c r="H63" s="110" t="s">
        <v>780</v>
      </c>
      <c r="I63" s="110" t="s">
        <v>65</v>
      </c>
      <c r="J63" s="110">
        <v>4</v>
      </c>
      <c r="K63" s="110">
        <v>0</v>
      </c>
      <c r="L63" s="110" t="s">
        <v>870</v>
      </c>
      <c r="M63" s="110">
        <v>2020852500004</v>
      </c>
      <c r="N63" s="110" t="s">
        <v>858</v>
      </c>
      <c r="O63" s="134">
        <v>2</v>
      </c>
      <c r="P63" s="134">
        <v>0</v>
      </c>
      <c r="Q63" s="134">
        <v>0</v>
      </c>
      <c r="R63" s="134">
        <v>0</v>
      </c>
      <c r="S63" s="134">
        <v>0</v>
      </c>
      <c r="T63" s="134">
        <v>0</v>
      </c>
      <c r="U63" s="134">
        <v>0</v>
      </c>
      <c r="V63" s="134">
        <v>0</v>
      </c>
      <c r="W63" s="134">
        <v>2</v>
      </c>
      <c r="X63" s="134">
        <v>0</v>
      </c>
      <c r="Y63" s="138">
        <v>0</v>
      </c>
      <c r="Z63" s="138">
        <v>0</v>
      </c>
      <c r="AA63" s="138">
        <v>0</v>
      </c>
      <c r="AB63" s="138">
        <v>0</v>
      </c>
      <c r="AC63" s="138">
        <v>0</v>
      </c>
      <c r="AD63" s="138">
        <v>0</v>
      </c>
      <c r="AE63" s="138">
        <v>0</v>
      </c>
      <c r="AF63" s="138">
        <v>0</v>
      </c>
      <c r="AG63" s="138">
        <v>0</v>
      </c>
      <c r="AH63" s="138">
        <v>0</v>
      </c>
      <c r="AI63" s="138">
        <v>0</v>
      </c>
      <c r="AJ63" s="138">
        <v>0</v>
      </c>
      <c r="AK63" s="138">
        <v>0</v>
      </c>
      <c r="AL63" s="138">
        <v>0</v>
      </c>
      <c r="AM63" s="138">
        <v>0</v>
      </c>
      <c r="AN63" s="138">
        <v>0</v>
      </c>
      <c r="AO63" s="138">
        <v>0</v>
      </c>
      <c r="AP63" s="138">
        <v>0</v>
      </c>
      <c r="AQ63" s="138">
        <v>0</v>
      </c>
      <c r="AR63" s="138">
        <v>0</v>
      </c>
      <c r="AS63" s="138">
        <v>0</v>
      </c>
      <c r="AT63" s="138">
        <v>0</v>
      </c>
      <c r="AU63" s="138">
        <v>0</v>
      </c>
      <c r="AV63" s="138">
        <v>0</v>
      </c>
      <c r="AW63" s="138">
        <v>0</v>
      </c>
      <c r="AX63" s="138">
        <v>0</v>
      </c>
      <c r="AY63" s="138">
        <v>0</v>
      </c>
      <c r="AZ63" s="138">
        <v>0</v>
      </c>
      <c r="BA63" s="138">
        <v>0</v>
      </c>
      <c r="BB63" s="138">
        <v>0</v>
      </c>
      <c r="BC63" s="138">
        <v>0</v>
      </c>
      <c r="BD63" s="138">
        <v>0</v>
      </c>
      <c r="BE63" s="138">
        <f t="shared" si="0"/>
        <v>0</v>
      </c>
      <c r="BF63" s="138">
        <f t="shared" si="0"/>
        <v>0</v>
      </c>
      <c r="BG63" s="139"/>
      <c r="BH63" s="167" t="s">
        <v>822</v>
      </c>
    </row>
    <row r="64" spans="1:60" s="13" customFormat="1" ht="200.25" customHeight="1" x14ac:dyDescent="0.25">
      <c r="A64" s="143" t="s">
        <v>55</v>
      </c>
      <c r="B64" s="143" t="s">
        <v>113</v>
      </c>
      <c r="C64" s="143" t="s">
        <v>750</v>
      </c>
      <c r="D64" s="143" t="s">
        <v>751</v>
      </c>
      <c r="E64" s="143" t="s">
        <v>752</v>
      </c>
      <c r="F64" s="143" t="s">
        <v>753</v>
      </c>
      <c r="G64" s="143" t="s">
        <v>781</v>
      </c>
      <c r="H64" s="143" t="s">
        <v>782</v>
      </c>
      <c r="I64" s="143" t="s">
        <v>783</v>
      </c>
      <c r="J64" s="143">
        <v>15</v>
      </c>
      <c r="K64" s="143">
        <v>0</v>
      </c>
      <c r="L64" s="143" t="s">
        <v>876</v>
      </c>
      <c r="M64" s="143">
        <v>2020852500040</v>
      </c>
      <c r="N64" s="143" t="s">
        <v>877</v>
      </c>
      <c r="O64" s="144">
        <v>15</v>
      </c>
      <c r="P64" s="144">
        <v>0</v>
      </c>
      <c r="Q64" s="144">
        <v>0</v>
      </c>
      <c r="R64" s="144">
        <v>0</v>
      </c>
      <c r="S64" s="144">
        <v>0</v>
      </c>
      <c r="T64" s="144">
        <v>0</v>
      </c>
      <c r="U64" s="144">
        <v>0</v>
      </c>
      <c r="V64" s="144">
        <v>0</v>
      </c>
      <c r="W64" s="144">
        <v>15</v>
      </c>
      <c r="X64" s="144">
        <v>0</v>
      </c>
      <c r="Y64" s="170">
        <v>0</v>
      </c>
      <c r="Z64" s="170">
        <v>0</v>
      </c>
      <c r="AA64" s="170">
        <v>0</v>
      </c>
      <c r="AB64" s="170">
        <v>0</v>
      </c>
      <c r="AC64" s="170">
        <v>0</v>
      </c>
      <c r="AD64" s="170">
        <v>0</v>
      </c>
      <c r="AE64" s="170">
        <v>0</v>
      </c>
      <c r="AF64" s="170">
        <v>0</v>
      </c>
      <c r="AG64" s="170">
        <v>0</v>
      </c>
      <c r="AH64" s="170">
        <v>0</v>
      </c>
      <c r="AI64" s="170">
        <v>0</v>
      </c>
      <c r="AJ64" s="170">
        <v>0</v>
      </c>
      <c r="AK64" s="170">
        <v>0</v>
      </c>
      <c r="AL64" s="170">
        <v>0</v>
      </c>
      <c r="AM64" s="170">
        <v>0</v>
      </c>
      <c r="AN64" s="170">
        <v>0</v>
      </c>
      <c r="AO64" s="170">
        <v>0</v>
      </c>
      <c r="AP64" s="170">
        <v>0</v>
      </c>
      <c r="AQ64" s="170">
        <v>0</v>
      </c>
      <c r="AR64" s="170">
        <v>0</v>
      </c>
      <c r="AS64" s="170">
        <v>0</v>
      </c>
      <c r="AT64" s="170">
        <v>0</v>
      </c>
      <c r="AU64" s="170">
        <v>0</v>
      </c>
      <c r="AV64" s="170">
        <v>0</v>
      </c>
      <c r="AW64" s="170">
        <v>0</v>
      </c>
      <c r="AX64" s="170">
        <v>0</v>
      </c>
      <c r="AY64" s="170">
        <v>0</v>
      </c>
      <c r="AZ64" s="170">
        <v>0</v>
      </c>
      <c r="BA64" s="170">
        <v>0</v>
      </c>
      <c r="BB64" s="170">
        <v>0</v>
      </c>
      <c r="BC64" s="170">
        <v>0</v>
      </c>
      <c r="BD64" s="170">
        <v>0</v>
      </c>
      <c r="BE64" s="170">
        <f t="shared" si="0"/>
        <v>0</v>
      </c>
      <c r="BF64" s="170">
        <f t="shared" si="0"/>
        <v>0</v>
      </c>
      <c r="BG64" s="171"/>
      <c r="BH64" s="172" t="s">
        <v>822</v>
      </c>
    </row>
    <row r="65" spans="25:58" x14ac:dyDescent="0.25">
      <c r="Y65" s="173">
        <f t="shared" ref="Y65:BF65" si="1">SUM(Y13:Y64)</f>
        <v>61200000</v>
      </c>
      <c r="Z65" s="173">
        <f t="shared" si="1"/>
        <v>0</v>
      </c>
      <c r="AA65" s="173">
        <f t="shared" si="1"/>
        <v>930000000</v>
      </c>
      <c r="AB65" s="173">
        <f t="shared" si="1"/>
        <v>0</v>
      </c>
      <c r="AC65" s="173">
        <f t="shared" si="1"/>
        <v>0</v>
      </c>
      <c r="AD65" s="173">
        <f t="shared" si="1"/>
        <v>0</v>
      </c>
      <c r="AE65" s="173">
        <f t="shared" si="1"/>
        <v>2220000000</v>
      </c>
      <c r="AF65" s="173">
        <f t="shared" si="1"/>
        <v>0</v>
      </c>
      <c r="AG65" s="173">
        <f t="shared" si="1"/>
        <v>0</v>
      </c>
      <c r="AH65" s="173">
        <f t="shared" si="1"/>
        <v>0</v>
      </c>
      <c r="AI65" s="173">
        <f t="shared" si="1"/>
        <v>0</v>
      </c>
      <c r="AJ65" s="173">
        <f t="shared" si="1"/>
        <v>0</v>
      </c>
      <c r="AK65" s="173">
        <f t="shared" si="1"/>
        <v>0</v>
      </c>
      <c r="AL65" s="173">
        <f t="shared" si="1"/>
        <v>0</v>
      </c>
      <c r="AM65" s="173">
        <f t="shared" si="1"/>
        <v>0</v>
      </c>
      <c r="AN65" s="173">
        <f t="shared" si="1"/>
        <v>0</v>
      </c>
      <c r="AO65" s="173">
        <f t="shared" si="1"/>
        <v>0</v>
      </c>
      <c r="AP65" s="173">
        <f t="shared" si="1"/>
        <v>0</v>
      </c>
      <c r="AQ65" s="173">
        <f t="shared" si="1"/>
        <v>0</v>
      </c>
      <c r="AR65" s="173">
        <f t="shared" si="1"/>
        <v>0</v>
      </c>
      <c r="AS65" s="173">
        <f t="shared" si="1"/>
        <v>0</v>
      </c>
      <c r="AT65" s="173">
        <f t="shared" si="1"/>
        <v>0</v>
      </c>
      <c r="AU65" s="173">
        <f t="shared" si="1"/>
        <v>0</v>
      </c>
      <c r="AV65" s="173">
        <f t="shared" si="1"/>
        <v>0</v>
      </c>
      <c r="AW65" s="173">
        <f t="shared" si="1"/>
        <v>0</v>
      </c>
      <c r="AX65" s="173">
        <f t="shared" si="1"/>
        <v>0</v>
      </c>
      <c r="AY65" s="173">
        <f t="shared" si="1"/>
        <v>0</v>
      </c>
      <c r="AZ65" s="173">
        <f t="shared" si="1"/>
        <v>0</v>
      </c>
      <c r="BA65" s="173">
        <f t="shared" si="1"/>
        <v>0</v>
      </c>
      <c r="BB65" s="173">
        <f t="shared" si="1"/>
        <v>0</v>
      </c>
      <c r="BC65" s="173">
        <f t="shared" si="1"/>
        <v>0</v>
      </c>
      <c r="BD65" s="173">
        <f t="shared" si="1"/>
        <v>0</v>
      </c>
      <c r="BE65" s="173">
        <f t="shared" si="1"/>
        <v>3211200000</v>
      </c>
      <c r="BF65" s="173">
        <f t="shared" si="1"/>
        <v>0</v>
      </c>
    </row>
    <row r="66" spans="25:58" x14ac:dyDescent="0.25">
      <c r="Y66" s="31"/>
      <c r="Z66" s="31"/>
      <c r="AA66" s="31"/>
      <c r="AB66" s="31"/>
      <c r="AC66" s="31"/>
      <c r="AD66" s="31"/>
      <c r="AE66" s="31"/>
      <c r="AF66" s="31"/>
      <c r="AG66" s="31"/>
      <c r="AH66" s="31"/>
      <c r="AI66" s="31"/>
      <c r="AJ66" s="31"/>
      <c r="AK66" s="31"/>
      <c r="AL66" s="31"/>
      <c r="AM66" s="31"/>
      <c r="AN66" s="31"/>
      <c r="AO66" s="31"/>
      <c r="AP66" s="31"/>
      <c r="AQ66" s="31"/>
      <c r="AR66" s="31"/>
      <c r="AS66" s="31"/>
      <c r="AT66" s="31"/>
      <c r="AU66" s="31"/>
      <c r="AV66" s="31"/>
      <c r="AW66" s="31"/>
      <c r="AX66" s="31"/>
      <c r="AY66" s="31"/>
      <c r="AZ66" s="31"/>
      <c r="BA66" s="31"/>
      <c r="BB66" s="31"/>
      <c r="BC66" s="31"/>
      <c r="BD66" s="31"/>
      <c r="BE66" s="31"/>
      <c r="BF66" s="31"/>
    </row>
    <row r="67" spans="25:58" x14ac:dyDescent="0.25">
      <c r="Y67" s="31"/>
      <c r="Z67" s="31"/>
      <c r="AA67" s="31"/>
      <c r="AB67" s="31"/>
      <c r="AC67" s="31"/>
      <c r="AD67" s="31"/>
      <c r="AE67" s="31"/>
      <c r="AF67" s="31"/>
      <c r="AG67" s="31"/>
      <c r="AH67" s="31"/>
      <c r="AI67" s="31"/>
      <c r="AJ67" s="31"/>
      <c r="AK67" s="31"/>
      <c r="AL67" s="31"/>
      <c r="AM67" s="31"/>
      <c r="AN67" s="31"/>
      <c r="AO67" s="31"/>
      <c r="AP67" s="31"/>
      <c r="AQ67" s="31"/>
      <c r="AR67" s="31"/>
      <c r="AS67" s="31"/>
      <c r="AT67" s="31"/>
      <c r="AU67" s="31"/>
      <c r="AV67" s="31"/>
      <c r="AW67" s="31"/>
      <c r="AX67" s="31"/>
      <c r="AY67" s="31"/>
      <c r="AZ67" s="31"/>
      <c r="BA67" s="31"/>
      <c r="BB67" s="31"/>
      <c r="BC67" s="31"/>
      <c r="BD67" s="31"/>
      <c r="BE67" s="31"/>
      <c r="BF67" s="31"/>
    </row>
    <row r="68" spans="25:58" x14ac:dyDescent="0.25">
      <c r="Y68" s="31"/>
      <c r="Z68" s="31"/>
      <c r="AA68" s="31"/>
      <c r="AB68" s="31"/>
      <c r="AC68" s="31"/>
      <c r="AD68" s="31"/>
      <c r="AE68" s="31"/>
      <c r="AF68" s="31"/>
      <c r="AG68" s="31"/>
      <c r="AH68" s="31"/>
      <c r="AI68" s="31"/>
      <c r="AJ68" s="31"/>
      <c r="AK68" s="31"/>
      <c r="AL68" s="31"/>
      <c r="AM68" s="31"/>
      <c r="AN68" s="31"/>
      <c r="AO68" s="31"/>
      <c r="AP68" s="31"/>
      <c r="AQ68" s="31"/>
      <c r="AR68" s="31"/>
      <c r="AS68" s="31"/>
      <c r="AT68" s="31"/>
      <c r="AU68" s="31"/>
      <c r="AV68" s="31"/>
      <c r="AW68" s="31"/>
      <c r="AX68" s="31"/>
      <c r="AY68" s="31"/>
      <c r="AZ68" s="31"/>
      <c r="BA68" s="31"/>
      <c r="BB68" s="31"/>
      <c r="BC68" s="31"/>
      <c r="BD68" s="31"/>
      <c r="BE68" s="31"/>
      <c r="BF68" s="31"/>
    </row>
  </sheetData>
  <mergeCells count="51">
    <mergeCell ref="A1:A6"/>
    <mergeCell ref="B1:D2"/>
    <mergeCell ref="E1:BH1"/>
    <mergeCell ref="E2:BH2"/>
    <mergeCell ref="B3:D5"/>
    <mergeCell ref="E3:BG3"/>
    <mergeCell ref="E4:BG4"/>
    <mergeCell ref="E5:BH5"/>
    <mergeCell ref="B6:D6"/>
    <mergeCell ref="U8:V8"/>
    <mergeCell ref="W8:X8"/>
    <mergeCell ref="A7:A11"/>
    <mergeCell ref="B7:B11"/>
    <mergeCell ref="C7:C11"/>
    <mergeCell ref="D7:D11"/>
    <mergeCell ref="E7:E11"/>
    <mergeCell ref="F7:F11"/>
    <mergeCell ref="J9:J11"/>
    <mergeCell ref="K9:K11"/>
    <mergeCell ref="AE8:AF8"/>
    <mergeCell ref="BG7:BG11"/>
    <mergeCell ref="BH7:BH11"/>
    <mergeCell ref="G8:G11"/>
    <mergeCell ref="H8:H11"/>
    <mergeCell ref="I8:I11"/>
    <mergeCell ref="J8:K8"/>
    <mergeCell ref="O8:P8"/>
    <mergeCell ref="Q8:R8"/>
    <mergeCell ref="G7:K7"/>
    <mergeCell ref="L7:L11"/>
    <mergeCell ref="M7:M11"/>
    <mergeCell ref="N7:N11"/>
    <mergeCell ref="O7:X7"/>
    <mergeCell ref="AG8:AH8"/>
    <mergeCell ref="S8:T8"/>
    <mergeCell ref="AI8:AJ8"/>
    <mergeCell ref="Y7:BD7"/>
    <mergeCell ref="BE7:BF8"/>
    <mergeCell ref="AW8:AX8"/>
    <mergeCell ref="AY8:AZ8"/>
    <mergeCell ref="BA8:BB8"/>
    <mergeCell ref="BC8:BD8"/>
    <mergeCell ref="AK8:AL8"/>
    <mergeCell ref="AM8:AN8"/>
    <mergeCell ref="AO8:AP8"/>
    <mergeCell ref="AQ8:AR8"/>
    <mergeCell ref="AS8:AT8"/>
    <mergeCell ref="AU8:AV8"/>
    <mergeCell ref="Y8:Z8"/>
    <mergeCell ref="AA8:AB8"/>
    <mergeCell ref="AC8:AD8"/>
  </mergeCells>
  <pageMargins left="0.7" right="0.7" top="0.75" bottom="0.75" header="0.3" footer="0.3"/>
  <pageSetup orientation="portrait" horizontalDpi="360" verticalDpi="36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00000"/>
  </sheetPr>
  <dimension ref="A1:BI50"/>
  <sheetViews>
    <sheetView tabSelected="1" topLeftCell="A7" zoomScaleNormal="100" workbookViewId="0">
      <pane xSplit="1" ySplit="6" topLeftCell="B32" activePane="bottomRight" state="frozen"/>
      <selection activeCell="A7" sqref="A7"/>
      <selection pane="topRight" activeCell="B7" sqref="B7"/>
      <selection pane="bottomLeft" activeCell="A13" sqref="A13"/>
      <selection pane="bottomRight" activeCell="A32" sqref="A32"/>
    </sheetView>
  </sheetViews>
  <sheetFormatPr baseColWidth="10" defaultRowHeight="15" x14ac:dyDescent="0.25"/>
  <cols>
    <col min="1" max="1" width="28.7109375" style="13" customWidth="1"/>
    <col min="2" max="2" width="24.28515625" style="13" customWidth="1"/>
    <col min="3" max="3" width="9.42578125" style="13" customWidth="1"/>
    <col min="4" max="4" width="20.5703125" style="13" customWidth="1"/>
    <col min="5" max="5" width="14" style="13" customWidth="1"/>
    <col min="6" max="6" width="34.28515625" style="13" customWidth="1"/>
    <col min="7" max="7" width="16.5703125" style="13" customWidth="1"/>
    <col min="8" max="8" width="11.42578125" style="13" customWidth="1"/>
    <col min="9" max="9" width="7.140625" style="13" customWidth="1"/>
    <col min="10" max="10" width="6" style="63" customWidth="1"/>
    <col min="11" max="11" width="6.140625" style="13" customWidth="1"/>
    <col min="12" max="12" width="24.28515625" style="13" customWidth="1"/>
    <col min="13" max="13" width="16.7109375" style="13" customWidth="1"/>
    <col min="14" max="14" width="26.7109375" style="20" customWidth="1"/>
    <col min="15" max="42" width="12.28515625" style="13" customWidth="1"/>
    <col min="43" max="43" width="17.85546875" style="13" customWidth="1"/>
    <col min="44" max="52" width="12.28515625" style="13" customWidth="1"/>
    <col min="53" max="53" width="18.7109375" style="13" customWidth="1"/>
    <col min="54" max="56" width="12.28515625" style="13" customWidth="1"/>
    <col min="57" max="57" width="17.85546875" style="13" bestFit="1" customWidth="1"/>
    <col min="58" max="58" width="12.28515625" style="13" customWidth="1"/>
    <col min="59" max="59" width="15.7109375" style="13" customWidth="1"/>
    <col min="60" max="60" width="15.5703125" style="13" bestFit="1" customWidth="1"/>
    <col min="61" max="16384" width="11.42578125" style="13"/>
  </cols>
  <sheetData>
    <row r="1" spans="1:61" ht="18" hidden="1" x14ac:dyDescent="0.25">
      <c r="A1" s="193"/>
      <c r="B1" s="194" t="s">
        <v>39</v>
      </c>
      <c r="C1" s="195"/>
      <c r="D1" s="196"/>
      <c r="E1" s="200" t="s">
        <v>41</v>
      </c>
      <c r="F1" s="201"/>
      <c r="G1" s="201"/>
      <c r="H1" s="201"/>
      <c r="I1" s="201"/>
      <c r="J1" s="201"/>
      <c r="K1" s="201"/>
      <c r="L1" s="201"/>
      <c r="M1" s="201"/>
      <c r="N1" s="201"/>
      <c r="O1" s="201"/>
      <c r="P1" s="201"/>
      <c r="Q1" s="201"/>
      <c r="R1" s="201"/>
      <c r="S1" s="201"/>
      <c r="T1" s="201"/>
      <c r="U1" s="201"/>
      <c r="V1" s="201"/>
      <c r="W1" s="201"/>
      <c r="X1" s="201"/>
      <c r="Y1" s="201"/>
      <c r="Z1" s="201"/>
      <c r="AA1" s="201"/>
      <c r="AB1" s="201"/>
      <c r="AC1" s="201"/>
      <c r="AD1" s="201"/>
      <c r="AE1" s="201"/>
      <c r="AF1" s="201"/>
      <c r="AG1" s="201"/>
      <c r="AH1" s="201"/>
      <c r="AI1" s="201"/>
      <c r="AJ1" s="201"/>
      <c r="AK1" s="201"/>
      <c r="AL1" s="201"/>
      <c r="AM1" s="201"/>
      <c r="AN1" s="201"/>
      <c r="AO1" s="201"/>
      <c r="AP1" s="201"/>
      <c r="AQ1" s="201"/>
      <c r="AR1" s="201"/>
      <c r="AS1" s="201"/>
      <c r="AT1" s="201"/>
      <c r="AU1" s="201"/>
      <c r="AV1" s="201"/>
      <c r="AW1" s="201"/>
      <c r="AX1" s="201"/>
      <c r="AY1" s="201"/>
      <c r="AZ1" s="201"/>
      <c r="BA1" s="201"/>
      <c r="BB1" s="201"/>
      <c r="BC1" s="201"/>
      <c r="BD1" s="201"/>
      <c r="BE1" s="201"/>
      <c r="BF1" s="201"/>
      <c r="BG1" s="201"/>
      <c r="BH1" s="202"/>
    </row>
    <row r="2" spans="1:61" ht="18" hidden="1" x14ac:dyDescent="0.25">
      <c r="A2" s="193"/>
      <c r="B2" s="197"/>
      <c r="C2" s="198"/>
      <c r="D2" s="199"/>
      <c r="E2" s="200" t="s">
        <v>42</v>
      </c>
      <c r="F2" s="201"/>
      <c r="G2" s="201"/>
      <c r="H2" s="201"/>
      <c r="I2" s="201"/>
      <c r="J2" s="201"/>
      <c r="K2" s="201"/>
      <c r="L2" s="201"/>
      <c r="M2" s="201"/>
      <c r="N2" s="201"/>
      <c r="O2" s="201"/>
      <c r="P2" s="201"/>
      <c r="Q2" s="201"/>
      <c r="R2" s="201"/>
      <c r="S2" s="201"/>
      <c r="T2" s="201"/>
      <c r="U2" s="201"/>
      <c r="V2" s="201"/>
      <c r="W2" s="201"/>
      <c r="X2" s="201"/>
      <c r="Y2" s="201"/>
      <c r="Z2" s="201"/>
      <c r="AA2" s="201"/>
      <c r="AB2" s="201"/>
      <c r="AC2" s="201"/>
      <c r="AD2" s="201"/>
      <c r="AE2" s="201"/>
      <c r="AF2" s="201"/>
      <c r="AG2" s="201"/>
      <c r="AH2" s="201"/>
      <c r="AI2" s="201"/>
      <c r="AJ2" s="201"/>
      <c r="AK2" s="201"/>
      <c r="AL2" s="201"/>
      <c r="AM2" s="201"/>
      <c r="AN2" s="201"/>
      <c r="AO2" s="201"/>
      <c r="AP2" s="201"/>
      <c r="AQ2" s="201"/>
      <c r="AR2" s="201"/>
      <c r="AS2" s="201"/>
      <c r="AT2" s="201"/>
      <c r="AU2" s="201"/>
      <c r="AV2" s="201"/>
      <c r="AW2" s="201"/>
      <c r="AX2" s="201"/>
      <c r="AY2" s="201"/>
      <c r="AZ2" s="201"/>
      <c r="BA2" s="201"/>
      <c r="BB2" s="201"/>
      <c r="BC2" s="201"/>
      <c r="BD2" s="201"/>
      <c r="BE2" s="201"/>
      <c r="BF2" s="201"/>
      <c r="BG2" s="201"/>
      <c r="BH2" s="202"/>
    </row>
    <row r="3" spans="1:61" ht="36" hidden="1" x14ac:dyDescent="0.25">
      <c r="A3" s="193"/>
      <c r="B3" s="194" t="s">
        <v>40</v>
      </c>
      <c r="C3" s="195"/>
      <c r="D3" s="196"/>
      <c r="E3" s="200" t="s">
        <v>43</v>
      </c>
      <c r="F3" s="201"/>
      <c r="G3" s="201"/>
      <c r="H3" s="201"/>
      <c r="I3" s="201"/>
      <c r="J3" s="201"/>
      <c r="K3" s="201"/>
      <c r="L3" s="201"/>
      <c r="M3" s="201"/>
      <c r="N3" s="201"/>
      <c r="O3" s="201"/>
      <c r="P3" s="201"/>
      <c r="Q3" s="201"/>
      <c r="R3" s="201"/>
      <c r="S3" s="201"/>
      <c r="T3" s="201"/>
      <c r="U3" s="201"/>
      <c r="V3" s="201"/>
      <c r="W3" s="201"/>
      <c r="X3" s="201"/>
      <c r="Y3" s="201"/>
      <c r="Z3" s="201"/>
      <c r="AA3" s="201"/>
      <c r="AB3" s="201"/>
      <c r="AC3" s="201"/>
      <c r="AD3" s="201"/>
      <c r="AE3" s="201"/>
      <c r="AF3" s="201"/>
      <c r="AG3" s="201"/>
      <c r="AH3" s="201"/>
      <c r="AI3" s="201"/>
      <c r="AJ3" s="201"/>
      <c r="AK3" s="201"/>
      <c r="AL3" s="201"/>
      <c r="AM3" s="201"/>
      <c r="AN3" s="201"/>
      <c r="AO3" s="201"/>
      <c r="AP3" s="201"/>
      <c r="AQ3" s="201"/>
      <c r="AR3" s="201"/>
      <c r="AS3" s="201"/>
      <c r="AT3" s="201"/>
      <c r="AU3" s="201"/>
      <c r="AV3" s="201"/>
      <c r="AW3" s="201"/>
      <c r="AX3" s="201"/>
      <c r="AY3" s="201"/>
      <c r="AZ3" s="201"/>
      <c r="BA3" s="201"/>
      <c r="BB3" s="201"/>
      <c r="BC3" s="201"/>
      <c r="BD3" s="201"/>
      <c r="BE3" s="201"/>
      <c r="BF3" s="201"/>
      <c r="BG3" s="202"/>
      <c r="BH3" s="76" t="s">
        <v>46</v>
      </c>
    </row>
    <row r="4" spans="1:61" ht="18" hidden="1" x14ac:dyDescent="0.25">
      <c r="A4" s="193"/>
      <c r="B4" s="203"/>
      <c r="C4" s="204"/>
      <c r="D4" s="205"/>
      <c r="E4" s="200" t="s">
        <v>44</v>
      </c>
      <c r="F4" s="201"/>
      <c r="G4" s="201"/>
      <c r="H4" s="201"/>
      <c r="I4" s="201"/>
      <c r="J4" s="201"/>
      <c r="K4" s="201"/>
      <c r="L4" s="201"/>
      <c r="M4" s="201"/>
      <c r="N4" s="201"/>
      <c r="O4" s="201"/>
      <c r="P4" s="201"/>
      <c r="Q4" s="201"/>
      <c r="R4" s="201"/>
      <c r="S4" s="201"/>
      <c r="T4" s="201"/>
      <c r="U4" s="201"/>
      <c r="V4" s="201"/>
      <c r="W4" s="201"/>
      <c r="X4" s="201"/>
      <c r="Y4" s="201"/>
      <c r="Z4" s="201"/>
      <c r="AA4" s="201"/>
      <c r="AB4" s="201"/>
      <c r="AC4" s="201"/>
      <c r="AD4" s="201"/>
      <c r="AE4" s="201"/>
      <c r="AF4" s="201"/>
      <c r="AG4" s="201"/>
      <c r="AH4" s="201"/>
      <c r="AI4" s="201"/>
      <c r="AJ4" s="201"/>
      <c r="AK4" s="201"/>
      <c r="AL4" s="201"/>
      <c r="AM4" s="201"/>
      <c r="AN4" s="201"/>
      <c r="AO4" s="201"/>
      <c r="AP4" s="201"/>
      <c r="AQ4" s="201"/>
      <c r="AR4" s="201"/>
      <c r="AS4" s="201"/>
      <c r="AT4" s="201"/>
      <c r="AU4" s="201"/>
      <c r="AV4" s="201"/>
      <c r="AW4" s="201"/>
      <c r="AX4" s="201"/>
      <c r="AY4" s="201"/>
      <c r="AZ4" s="201"/>
      <c r="BA4" s="201"/>
      <c r="BB4" s="201"/>
      <c r="BC4" s="201"/>
      <c r="BD4" s="201"/>
      <c r="BE4" s="201"/>
      <c r="BF4" s="201"/>
      <c r="BG4" s="202"/>
      <c r="BH4" s="8">
        <v>44221</v>
      </c>
    </row>
    <row r="5" spans="1:61" ht="18" hidden="1" x14ac:dyDescent="0.25">
      <c r="A5" s="193"/>
      <c r="B5" s="197"/>
      <c r="C5" s="198"/>
      <c r="D5" s="199"/>
      <c r="E5" s="206" t="s">
        <v>45</v>
      </c>
      <c r="F5" s="207"/>
      <c r="G5" s="207"/>
      <c r="H5" s="207"/>
      <c r="I5" s="207"/>
      <c r="J5" s="207"/>
      <c r="K5" s="207"/>
      <c r="L5" s="207"/>
      <c r="M5" s="207"/>
      <c r="N5" s="207"/>
      <c r="O5" s="207"/>
      <c r="P5" s="207"/>
      <c r="Q5" s="207"/>
      <c r="R5" s="207"/>
      <c r="S5" s="207"/>
      <c r="T5" s="207"/>
      <c r="U5" s="207"/>
      <c r="V5" s="207"/>
      <c r="W5" s="207"/>
      <c r="X5" s="207"/>
      <c r="Y5" s="207"/>
      <c r="Z5" s="207"/>
      <c r="AA5" s="207"/>
      <c r="AB5" s="207"/>
      <c r="AC5" s="207"/>
      <c r="AD5" s="207"/>
      <c r="AE5" s="207"/>
      <c r="AF5" s="207"/>
      <c r="AG5" s="207"/>
      <c r="AH5" s="207"/>
      <c r="AI5" s="207"/>
      <c r="AJ5" s="207"/>
      <c r="AK5" s="207"/>
      <c r="AL5" s="207"/>
      <c r="AM5" s="207"/>
      <c r="AN5" s="207"/>
      <c r="AO5" s="207"/>
      <c r="AP5" s="207"/>
      <c r="AQ5" s="207"/>
      <c r="AR5" s="207"/>
      <c r="AS5" s="207"/>
      <c r="AT5" s="207"/>
      <c r="AU5" s="207"/>
      <c r="AV5" s="207"/>
      <c r="AW5" s="207"/>
      <c r="AX5" s="207"/>
      <c r="AY5" s="207"/>
      <c r="AZ5" s="207"/>
      <c r="BA5" s="207"/>
      <c r="BB5" s="207"/>
      <c r="BC5" s="207"/>
      <c r="BD5" s="207"/>
      <c r="BE5" s="207"/>
      <c r="BF5" s="207"/>
      <c r="BG5" s="207"/>
      <c r="BH5" s="208"/>
    </row>
    <row r="6" spans="1:61" ht="18" hidden="1" x14ac:dyDescent="0.25">
      <c r="A6" s="193"/>
      <c r="B6" s="206" t="s">
        <v>47</v>
      </c>
      <c r="C6" s="207"/>
      <c r="D6" s="208"/>
      <c r="E6" s="77">
        <v>2022</v>
      </c>
      <c r="F6" s="77"/>
      <c r="G6" s="77"/>
      <c r="H6" s="77"/>
      <c r="I6" s="77"/>
      <c r="J6" s="61"/>
      <c r="K6" s="78"/>
      <c r="L6" s="77"/>
      <c r="M6" s="122"/>
      <c r="N6" s="174"/>
      <c r="O6" s="82"/>
      <c r="P6" s="123"/>
      <c r="Q6" s="123"/>
      <c r="R6" s="123"/>
      <c r="S6" s="123"/>
      <c r="T6" s="123"/>
      <c r="U6" s="123"/>
      <c r="V6" s="123"/>
      <c r="W6" s="123"/>
      <c r="X6" s="123"/>
      <c r="Y6" s="123"/>
      <c r="Z6" s="123"/>
      <c r="AA6" s="123"/>
      <c r="AB6" s="123"/>
      <c r="AC6" s="123"/>
      <c r="AD6" s="123"/>
      <c r="AE6" s="123"/>
      <c r="AF6" s="123"/>
      <c r="AG6" s="123"/>
      <c r="AH6" s="123"/>
      <c r="AI6" s="123"/>
      <c r="AJ6" s="123"/>
      <c r="AK6" s="123"/>
      <c r="AL6" s="123"/>
      <c r="AM6" s="123"/>
      <c r="AN6" s="123"/>
      <c r="AO6" s="123"/>
      <c r="AP6" s="123"/>
      <c r="AQ6" s="123"/>
      <c r="AR6" s="123"/>
      <c r="AS6" s="123"/>
      <c r="AT6" s="123"/>
      <c r="AU6" s="123"/>
      <c r="AV6" s="123"/>
      <c r="AW6" s="123"/>
      <c r="AX6" s="123"/>
      <c r="AY6" s="123"/>
      <c r="AZ6" s="123"/>
      <c r="BA6" s="123"/>
      <c r="BB6" s="123"/>
      <c r="BC6" s="123"/>
      <c r="BD6" s="123"/>
      <c r="BE6" s="123"/>
      <c r="BF6" s="123"/>
      <c r="BG6" s="123"/>
      <c r="BH6" s="124"/>
    </row>
    <row r="7" spans="1:61" ht="21" customHeight="1" x14ac:dyDescent="0.25">
      <c r="A7" s="211" t="s">
        <v>37</v>
      </c>
      <c r="B7" s="211" t="s">
        <v>0</v>
      </c>
      <c r="C7" s="211" t="s">
        <v>49</v>
      </c>
      <c r="D7" s="211" t="s">
        <v>1</v>
      </c>
      <c r="E7" s="211" t="s">
        <v>50</v>
      </c>
      <c r="F7" s="211" t="s">
        <v>51</v>
      </c>
      <c r="G7" s="214" t="s">
        <v>2</v>
      </c>
      <c r="H7" s="214"/>
      <c r="I7" s="214"/>
      <c r="J7" s="214"/>
      <c r="K7" s="214"/>
      <c r="L7" s="217" t="s">
        <v>3</v>
      </c>
      <c r="M7" s="220" t="s">
        <v>35</v>
      </c>
      <c r="N7" s="222" t="s">
        <v>4</v>
      </c>
      <c r="O7" s="210" t="s">
        <v>5</v>
      </c>
      <c r="P7" s="214"/>
      <c r="Q7" s="214"/>
      <c r="R7" s="214"/>
      <c r="S7" s="214"/>
      <c r="T7" s="214"/>
      <c r="U7" s="214"/>
      <c r="V7" s="214"/>
      <c r="W7" s="214"/>
      <c r="X7" s="214"/>
      <c r="Y7" s="305" t="s">
        <v>6</v>
      </c>
      <c r="Z7" s="306"/>
      <c r="AA7" s="306"/>
      <c r="AB7" s="306"/>
      <c r="AC7" s="306"/>
      <c r="AD7" s="306"/>
      <c r="AE7" s="306"/>
      <c r="AF7" s="306"/>
      <c r="AG7" s="306"/>
      <c r="AH7" s="306"/>
      <c r="AI7" s="306"/>
      <c r="AJ7" s="306"/>
      <c r="AK7" s="306"/>
      <c r="AL7" s="306"/>
      <c r="AM7" s="306"/>
      <c r="AN7" s="306"/>
      <c r="AO7" s="306"/>
      <c r="AP7" s="306"/>
      <c r="AQ7" s="306"/>
      <c r="AR7" s="306"/>
      <c r="AS7" s="306"/>
      <c r="AT7" s="306"/>
      <c r="AU7" s="306"/>
      <c r="AV7" s="306"/>
      <c r="AW7" s="306"/>
      <c r="AX7" s="306"/>
      <c r="AY7" s="306"/>
      <c r="AZ7" s="306"/>
      <c r="BA7" s="306"/>
      <c r="BB7" s="306"/>
      <c r="BC7" s="306"/>
      <c r="BD7" s="307"/>
      <c r="BE7" s="230" t="s">
        <v>855</v>
      </c>
      <c r="BF7" s="231"/>
      <c r="BG7" s="213" t="s">
        <v>7</v>
      </c>
      <c r="BH7" s="213" t="s">
        <v>8</v>
      </c>
    </row>
    <row r="8" spans="1:61" ht="35.25" customHeight="1" x14ac:dyDescent="0.25">
      <c r="A8" s="212"/>
      <c r="B8" s="212"/>
      <c r="C8" s="212"/>
      <c r="D8" s="212"/>
      <c r="E8" s="212"/>
      <c r="F8" s="212"/>
      <c r="G8" s="214" t="s">
        <v>9</v>
      </c>
      <c r="H8" s="214" t="s">
        <v>10</v>
      </c>
      <c r="I8" s="214" t="s">
        <v>11</v>
      </c>
      <c r="J8" s="215" t="s">
        <v>12</v>
      </c>
      <c r="K8" s="215"/>
      <c r="L8" s="218"/>
      <c r="M8" s="220"/>
      <c r="N8" s="222"/>
      <c r="O8" s="263" t="s">
        <v>845</v>
      </c>
      <c r="P8" s="253"/>
      <c r="Q8" s="252" t="s">
        <v>13</v>
      </c>
      <c r="R8" s="253"/>
      <c r="S8" s="252" t="s">
        <v>14</v>
      </c>
      <c r="T8" s="253"/>
      <c r="U8" s="252" t="s">
        <v>15</v>
      </c>
      <c r="V8" s="253"/>
      <c r="W8" s="252" t="s">
        <v>16</v>
      </c>
      <c r="X8" s="253"/>
      <c r="Y8" s="225" t="s">
        <v>38</v>
      </c>
      <c r="Z8" s="226"/>
      <c r="AA8" s="225" t="s">
        <v>56</v>
      </c>
      <c r="AB8" s="226"/>
      <c r="AC8" s="240" t="s">
        <v>17</v>
      </c>
      <c r="AD8" s="241"/>
      <c r="AE8" s="225" t="s">
        <v>18</v>
      </c>
      <c r="AF8" s="226"/>
      <c r="AG8" s="225" t="s">
        <v>19</v>
      </c>
      <c r="AH8" s="226"/>
      <c r="AI8" s="225" t="s">
        <v>20</v>
      </c>
      <c r="AJ8" s="226"/>
      <c r="AK8" s="225" t="s">
        <v>21</v>
      </c>
      <c r="AL8" s="226"/>
      <c r="AM8" s="225" t="s">
        <v>48</v>
      </c>
      <c r="AN8" s="226"/>
      <c r="AO8" s="225" t="s">
        <v>22</v>
      </c>
      <c r="AP8" s="226"/>
      <c r="AQ8" s="225" t="s">
        <v>23</v>
      </c>
      <c r="AR8" s="226"/>
      <c r="AS8" s="225" t="s">
        <v>24</v>
      </c>
      <c r="AT8" s="226"/>
      <c r="AU8" s="225" t="s">
        <v>25</v>
      </c>
      <c r="AV8" s="226"/>
      <c r="AW8" s="225" t="s">
        <v>26</v>
      </c>
      <c r="AX8" s="226"/>
      <c r="AY8" s="225" t="s">
        <v>27</v>
      </c>
      <c r="AZ8" s="226"/>
      <c r="BA8" s="225" t="s">
        <v>28</v>
      </c>
      <c r="BB8" s="226"/>
      <c r="BC8" s="235" t="s">
        <v>29</v>
      </c>
      <c r="BD8" s="236"/>
      <c r="BE8" s="227"/>
      <c r="BF8" s="228"/>
      <c r="BG8" s="214"/>
      <c r="BH8" s="214"/>
    </row>
    <row r="9" spans="1:61" ht="18.75" customHeight="1" x14ac:dyDescent="0.25">
      <c r="A9" s="212"/>
      <c r="B9" s="212"/>
      <c r="C9" s="212"/>
      <c r="D9" s="212"/>
      <c r="E9" s="212"/>
      <c r="F9" s="212"/>
      <c r="G9" s="214"/>
      <c r="H9" s="214"/>
      <c r="I9" s="214"/>
      <c r="J9" s="304" t="s">
        <v>31</v>
      </c>
      <c r="K9" s="215" t="s">
        <v>30</v>
      </c>
      <c r="L9" s="218"/>
      <c r="M9" s="220"/>
      <c r="N9" s="222"/>
      <c r="O9" s="5" t="s">
        <v>31</v>
      </c>
      <c r="P9" s="121" t="s">
        <v>30</v>
      </c>
      <c r="Q9" s="121" t="s">
        <v>31</v>
      </c>
      <c r="R9" s="121" t="s">
        <v>30</v>
      </c>
      <c r="S9" s="121" t="s">
        <v>31</v>
      </c>
      <c r="T9" s="121" t="s">
        <v>30</v>
      </c>
      <c r="U9" s="121" t="s">
        <v>31</v>
      </c>
      <c r="V9" s="121" t="s">
        <v>30</v>
      </c>
      <c r="W9" s="121" t="s">
        <v>31</v>
      </c>
      <c r="X9" s="121" t="s">
        <v>30</v>
      </c>
      <c r="Y9" s="2" t="s">
        <v>31</v>
      </c>
      <c r="Z9" s="121" t="s">
        <v>30</v>
      </c>
      <c r="AA9" s="2" t="s">
        <v>31</v>
      </c>
      <c r="AB9" s="121" t="s">
        <v>30</v>
      </c>
      <c r="AC9" s="2" t="s">
        <v>31</v>
      </c>
      <c r="AD9" s="121" t="s">
        <v>30</v>
      </c>
      <c r="AE9" s="2" t="s">
        <v>31</v>
      </c>
      <c r="AF9" s="121" t="s">
        <v>30</v>
      </c>
      <c r="AG9" s="2" t="s">
        <v>31</v>
      </c>
      <c r="AH9" s="121" t="s">
        <v>30</v>
      </c>
      <c r="AI9" s="2" t="s">
        <v>31</v>
      </c>
      <c r="AJ9" s="121" t="s">
        <v>30</v>
      </c>
      <c r="AK9" s="2" t="s">
        <v>31</v>
      </c>
      <c r="AL9" s="121" t="s">
        <v>30</v>
      </c>
      <c r="AM9" s="121" t="s">
        <v>31</v>
      </c>
      <c r="AN9" s="121" t="s">
        <v>30</v>
      </c>
      <c r="AO9" s="2" t="s">
        <v>31</v>
      </c>
      <c r="AP9" s="121" t="s">
        <v>30</v>
      </c>
      <c r="AQ9" s="2" t="s">
        <v>31</v>
      </c>
      <c r="AR9" s="121" t="s">
        <v>30</v>
      </c>
      <c r="AS9" s="121" t="s">
        <v>31</v>
      </c>
      <c r="AT9" s="121" t="s">
        <v>30</v>
      </c>
      <c r="AU9" s="2" t="s">
        <v>31</v>
      </c>
      <c r="AV9" s="121" t="s">
        <v>30</v>
      </c>
      <c r="AW9" s="121" t="s">
        <v>31</v>
      </c>
      <c r="AX9" s="121" t="s">
        <v>30</v>
      </c>
      <c r="AY9" s="121" t="s">
        <v>31</v>
      </c>
      <c r="AZ9" s="121" t="s">
        <v>30</v>
      </c>
      <c r="BA9" s="2" t="s">
        <v>31</v>
      </c>
      <c r="BB9" s="121" t="s">
        <v>30</v>
      </c>
      <c r="BC9" s="121" t="s">
        <v>31</v>
      </c>
      <c r="BD9" s="121" t="s">
        <v>30</v>
      </c>
      <c r="BE9" s="3" t="s">
        <v>31</v>
      </c>
      <c r="BF9" s="6" t="s">
        <v>30</v>
      </c>
      <c r="BG9" s="214"/>
      <c r="BH9" s="214"/>
    </row>
    <row r="10" spans="1:61" x14ac:dyDescent="0.25">
      <c r="A10" s="212"/>
      <c r="B10" s="212"/>
      <c r="C10" s="212"/>
      <c r="D10" s="212"/>
      <c r="E10" s="212"/>
      <c r="F10" s="212"/>
      <c r="G10" s="214"/>
      <c r="H10" s="214"/>
      <c r="I10" s="214"/>
      <c r="J10" s="304"/>
      <c r="K10" s="215"/>
      <c r="L10" s="218"/>
      <c r="M10" s="220"/>
      <c r="N10" s="222"/>
      <c r="O10" s="14"/>
      <c r="P10" s="15"/>
      <c r="Q10" s="15"/>
      <c r="R10" s="15"/>
      <c r="S10" s="15"/>
      <c r="T10" s="15"/>
      <c r="U10" s="15"/>
      <c r="V10" s="15"/>
      <c r="W10" s="15"/>
      <c r="X10" s="15"/>
      <c r="Y10" s="15"/>
      <c r="Z10" s="15"/>
      <c r="AA10" s="15"/>
      <c r="AB10" s="15"/>
      <c r="AC10" s="15"/>
      <c r="AD10" s="15"/>
      <c r="AE10" s="15"/>
      <c r="AF10" s="15"/>
      <c r="AG10" s="15"/>
      <c r="AH10" s="15"/>
      <c r="AI10" s="15"/>
      <c r="AJ10" s="15"/>
      <c r="AK10" s="15"/>
      <c r="AL10" s="15"/>
      <c r="AM10" s="15"/>
      <c r="AN10" s="15"/>
      <c r="AO10" s="15"/>
      <c r="AP10" s="15"/>
      <c r="AQ10" s="15"/>
      <c r="AR10" s="15"/>
      <c r="AS10" s="15"/>
      <c r="AT10" s="15"/>
      <c r="AU10" s="15"/>
      <c r="AV10" s="15"/>
      <c r="AW10" s="15"/>
      <c r="AX10" s="15"/>
      <c r="AY10" s="15"/>
      <c r="AZ10" s="15"/>
      <c r="BA10" s="15"/>
      <c r="BB10" s="15"/>
      <c r="BC10" s="15"/>
      <c r="BD10" s="15"/>
      <c r="BE10" s="15"/>
      <c r="BF10" s="16"/>
      <c r="BG10" s="214"/>
      <c r="BH10" s="214"/>
    </row>
    <row r="11" spans="1:61" x14ac:dyDescent="0.25">
      <c r="A11" s="212"/>
      <c r="B11" s="212"/>
      <c r="C11" s="212"/>
      <c r="D11" s="212"/>
      <c r="E11" s="212"/>
      <c r="F11" s="212"/>
      <c r="G11" s="214"/>
      <c r="H11" s="214"/>
      <c r="I11" s="214"/>
      <c r="J11" s="304"/>
      <c r="K11" s="215"/>
      <c r="L11" s="219"/>
      <c r="M11" s="220"/>
      <c r="N11" s="222"/>
      <c r="O11" s="47"/>
      <c r="P11" s="48"/>
      <c r="Q11" s="48"/>
      <c r="R11" s="48"/>
      <c r="S11" s="48"/>
      <c r="T11" s="48"/>
      <c r="U11" s="48"/>
      <c r="V11" s="48"/>
      <c r="W11" s="48"/>
      <c r="X11" s="48"/>
      <c r="Y11" s="48"/>
      <c r="Z11" s="48"/>
      <c r="AA11" s="48"/>
      <c r="AB11" s="48"/>
      <c r="AC11" s="48"/>
      <c r="AD11" s="48"/>
      <c r="AE11" s="48"/>
      <c r="AF11" s="48"/>
      <c r="AG11" s="48"/>
      <c r="AH11" s="48"/>
      <c r="AI11" s="48"/>
      <c r="AJ11" s="48"/>
      <c r="AK11" s="48"/>
      <c r="AL11" s="48"/>
      <c r="AM11" s="48"/>
      <c r="AN11" s="48"/>
      <c r="AO11" s="48"/>
      <c r="AP11" s="48"/>
      <c r="AQ11" s="48"/>
      <c r="AR11" s="48"/>
      <c r="AS11" s="48"/>
      <c r="AT11" s="48"/>
      <c r="AU11" s="48"/>
      <c r="AV11" s="48"/>
      <c r="AW11" s="48"/>
      <c r="AX11" s="48"/>
      <c r="AY11" s="48"/>
      <c r="AZ11" s="48"/>
      <c r="BA11" s="48"/>
      <c r="BB11" s="48"/>
      <c r="BC11" s="48"/>
      <c r="BD11" s="48"/>
      <c r="BE11" s="17"/>
      <c r="BF11" s="18"/>
      <c r="BG11" s="211"/>
      <c r="BH11" s="211"/>
    </row>
    <row r="12" spans="1:61" x14ac:dyDescent="0.25">
      <c r="A12" s="99"/>
      <c r="B12" s="100"/>
      <c r="C12" s="100"/>
      <c r="D12" s="100"/>
      <c r="E12" s="100"/>
      <c r="F12" s="100"/>
      <c r="G12" s="100"/>
      <c r="H12" s="100"/>
      <c r="I12" s="100"/>
      <c r="J12" s="100"/>
      <c r="K12" s="100"/>
      <c r="L12" s="100"/>
      <c r="M12" s="100"/>
      <c r="N12" s="100"/>
      <c r="O12" s="100"/>
      <c r="P12" s="100"/>
      <c r="Q12" s="100"/>
      <c r="R12" s="100"/>
      <c r="S12" s="100"/>
      <c r="T12" s="100"/>
      <c r="U12" s="100"/>
      <c r="V12" s="100"/>
      <c r="W12" s="100"/>
      <c r="X12" s="100"/>
      <c r="Y12" s="100"/>
      <c r="Z12" s="100"/>
      <c r="AA12" s="100"/>
      <c r="AB12" s="100"/>
      <c r="AC12" s="100"/>
      <c r="AD12" s="100"/>
      <c r="AE12" s="100"/>
      <c r="AF12" s="100"/>
      <c r="AG12" s="100"/>
      <c r="AH12" s="100"/>
      <c r="AI12" s="100"/>
      <c r="AJ12" s="100"/>
      <c r="AK12" s="100"/>
      <c r="AL12" s="100"/>
      <c r="AM12" s="100"/>
      <c r="AN12" s="100"/>
      <c r="AO12" s="100"/>
      <c r="AP12" s="100"/>
      <c r="AQ12" s="100"/>
      <c r="AR12" s="100"/>
      <c r="AS12" s="100"/>
      <c r="AT12" s="100"/>
      <c r="AU12" s="100"/>
      <c r="AV12" s="100"/>
      <c r="AW12" s="100"/>
      <c r="AX12" s="100"/>
      <c r="AY12" s="100"/>
      <c r="AZ12" s="100"/>
      <c r="BA12" s="100"/>
      <c r="BB12" s="100"/>
      <c r="BC12" s="100"/>
      <c r="BD12" s="100"/>
      <c r="BE12" s="100"/>
      <c r="BF12" s="100"/>
      <c r="BG12" s="100"/>
      <c r="BH12" s="104"/>
    </row>
    <row r="13" spans="1:61" ht="114.75" x14ac:dyDescent="0.25">
      <c r="A13" s="175" t="s">
        <v>53</v>
      </c>
      <c r="B13" s="175" t="s">
        <v>263</v>
      </c>
      <c r="C13" s="175" t="s">
        <v>264</v>
      </c>
      <c r="D13" s="175" t="s">
        <v>265</v>
      </c>
      <c r="E13" s="175" t="s">
        <v>266</v>
      </c>
      <c r="F13" s="175" t="s">
        <v>267</v>
      </c>
      <c r="G13" s="59" t="s">
        <v>268</v>
      </c>
      <c r="H13" s="175" t="s">
        <v>269</v>
      </c>
      <c r="I13" s="175" t="s">
        <v>270</v>
      </c>
      <c r="J13" s="64">
        <v>1</v>
      </c>
      <c r="K13" s="147">
        <v>1</v>
      </c>
      <c r="L13" s="1" t="s">
        <v>962</v>
      </c>
      <c r="M13" s="87">
        <v>2020852500020</v>
      </c>
      <c r="N13" s="19" t="s">
        <v>963</v>
      </c>
      <c r="O13" s="64">
        <v>1</v>
      </c>
      <c r="P13" s="176">
        <v>0</v>
      </c>
      <c r="Q13" s="147">
        <v>1</v>
      </c>
      <c r="R13" s="176">
        <v>0</v>
      </c>
      <c r="S13" s="147">
        <v>1</v>
      </c>
      <c r="T13" s="176">
        <v>0</v>
      </c>
      <c r="U13" s="147">
        <v>1</v>
      </c>
      <c r="V13" s="176">
        <v>0</v>
      </c>
      <c r="W13" s="147">
        <v>1</v>
      </c>
      <c r="X13" s="176">
        <v>0</v>
      </c>
      <c r="Y13" s="176">
        <v>0</v>
      </c>
      <c r="Z13" s="176">
        <v>0</v>
      </c>
      <c r="AA13" s="176">
        <v>0</v>
      </c>
      <c r="AB13" s="176">
        <v>0</v>
      </c>
      <c r="AC13" s="176">
        <v>0</v>
      </c>
      <c r="AD13" s="176">
        <v>0</v>
      </c>
      <c r="AE13" s="176">
        <v>0</v>
      </c>
      <c r="AF13" s="176">
        <v>0</v>
      </c>
      <c r="AG13" s="176">
        <v>0</v>
      </c>
      <c r="AH13" s="176">
        <v>0</v>
      </c>
      <c r="AI13" s="176">
        <v>0</v>
      </c>
      <c r="AJ13" s="176">
        <v>0</v>
      </c>
      <c r="AK13" s="176">
        <v>0</v>
      </c>
      <c r="AL13" s="176">
        <v>0</v>
      </c>
      <c r="AM13" s="176">
        <v>0</v>
      </c>
      <c r="AN13" s="176">
        <v>0</v>
      </c>
      <c r="AO13" s="176">
        <v>0</v>
      </c>
      <c r="AP13" s="176">
        <v>0</v>
      </c>
      <c r="AQ13" s="176">
        <v>12200000000</v>
      </c>
      <c r="AR13" s="176">
        <v>0</v>
      </c>
      <c r="AS13" s="176">
        <v>0</v>
      </c>
      <c r="AT13" s="176">
        <v>0</v>
      </c>
      <c r="AU13" s="176">
        <v>0</v>
      </c>
      <c r="AV13" s="176">
        <v>0</v>
      </c>
      <c r="AW13" s="176">
        <v>0</v>
      </c>
      <c r="AX13" s="176">
        <v>0</v>
      </c>
      <c r="AY13" s="176">
        <v>0</v>
      </c>
      <c r="AZ13" s="176">
        <v>0</v>
      </c>
      <c r="BA13" s="176">
        <v>15028000000</v>
      </c>
      <c r="BB13" s="176">
        <v>0</v>
      </c>
      <c r="BC13" s="176">
        <v>0</v>
      </c>
      <c r="BD13" s="176">
        <v>0</v>
      </c>
      <c r="BE13" s="46">
        <f>SUM(Y13+AA13+AC13+AE13+AG13+AI13+AK13+AM13+AO13+AQ13+AS13+AU13+AW13+AY13+BA13+BC13)</f>
        <v>27228000000</v>
      </c>
      <c r="BF13" s="46">
        <f>SUM(Z13+AB13+AD13+AF13+AH13+AJ13+AL13+AN13+AP13+AR13+AT13+AV13+AX13+AZ13+BB13+BD13)</f>
        <v>0</v>
      </c>
      <c r="BG13" s="1"/>
      <c r="BH13" s="1" t="s">
        <v>964</v>
      </c>
      <c r="BI13" s="88"/>
    </row>
    <row r="14" spans="1:61" ht="165.75" x14ac:dyDescent="0.25">
      <c r="A14" s="175" t="s">
        <v>53</v>
      </c>
      <c r="B14" s="175" t="s">
        <v>263</v>
      </c>
      <c r="C14" s="175" t="s">
        <v>264</v>
      </c>
      <c r="D14" s="175" t="s">
        <v>265</v>
      </c>
      <c r="E14" s="175" t="s">
        <v>266</v>
      </c>
      <c r="F14" s="175" t="s">
        <v>809</v>
      </c>
      <c r="G14" s="59" t="s">
        <v>271</v>
      </c>
      <c r="H14" s="175" t="s">
        <v>272</v>
      </c>
      <c r="I14" s="175" t="s">
        <v>273</v>
      </c>
      <c r="J14" s="64">
        <v>1</v>
      </c>
      <c r="K14" s="147">
        <v>0.99</v>
      </c>
      <c r="L14" s="1" t="s">
        <v>962</v>
      </c>
      <c r="M14" s="87">
        <v>2020852500020</v>
      </c>
      <c r="N14" s="19" t="s">
        <v>965</v>
      </c>
      <c r="O14" s="64">
        <v>1</v>
      </c>
      <c r="P14" s="176">
        <v>0</v>
      </c>
      <c r="Q14" s="147">
        <v>1</v>
      </c>
      <c r="R14" s="176">
        <v>0</v>
      </c>
      <c r="S14" s="147">
        <v>1</v>
      </c>
      <c r="T14" s="176">
        <v>0</v>
      </c>
      <c r="U14" s="147">
        <v>1</v>
      </c>
      <c r="V14" s="176">
        <v>0</v>
      </c>
      <c r="W14" s="147">
        <v>1</v>
      </c>
      <c r="X14" s="176">
        <v>0</v>
      </c>
      <c r="Y14" s="176">
        <v>0</v>
      </c>
      <c r="Z14" s="176">
        <v>0</v>
      </c>
      <c r="AA14" s="176">
        <v>0</v>
      </c>
      <c r="AB14" s="176">
        <v>0</v>
      </c>
      <c r="AC14" s="176">
        <v>0</v>
      </c>
      <c r="AD14" s="176">
        <v>0</v>
      </c>
      <c r="AE14" s="176">
        <v>0</v>
      </c>
      <c r="AF14" s="176">
        <v>0</v>
      </c>
      <c r="AG14" s="176">
        <v>0</v>
      </c>
      <c r="AH14" s="176">
        <v>0</v>
      </c>
      <c r="AI14" s="176">
        <v>0</v>
      </c>
      <c r="AJ14" s="176">
        <v>0</v>
      </c>
      <c r="AK14" s="176">
        <v>0</v>
      </c>
      <c r="AL14" s="176">
        <v>0</v>
      </c>
      <c r="AM14" s="176">
        <v>0</v>
      </c>
      <c r="AN14" s="176">
        <v>0</v>
      </c>
      <c r="AO14" s="176">
        <v>0</v>
      </c>
      <c r="AP14" s="176">
        <v>0</v>
      </c>
      <c r="AQ14" s="176">
        <v>0</v>
      </c>
      <c r="AR14" s="176">
        <v>0</v>
      </c>
      <c r="AS14" s="176">
        <v>0</v>
      </c>
      <c r="AT14" s="176">
        <v>0</v>
      </c>
      <c r="AU14" s="176">
        <v>0</v>
      </c>
      <c r="AV14" s="176">
        <v>0</v>
      </c>
      <c r="AW14" s="176">
        <v>0</v>
      </c>
      <c r="AX14" s="176">
        <v>0</v>
      </c>
      <c r="AY14" s="176">
        <v>0</v>
      </c>
      <c r="AZ14" s="176">
        <v>0</v>
      </c>
      <c r="BA14" s="176">
        <v>0</v>
      </c>
      <c r="BB14" s="176">
        <v>0</v>
      </c>
      <c r="BC14" s="176">
        <v>0</v>
      </c>
      <c r="BD14" s="176">
        <v>0</v>
      </c>
      <c r="BE14" s="46">
        <f t="shared" ref="BE14:BF29" si="0">SUM(Y14+AA14+AC14+AE14+AG14+AI14+AK14+AM14+AO14+AQ14+AS14+AU14+AW14+AY14+BA14+BC14)</f>
        <v>0</v>
      </c>
      <c r="BF14" s="46">
        <f t="shared" si="0"/>
        <v>0</v>
      </c>
      <c r="BG14" s="1"/>
      <c r="BH14" s="1" t="s">
        <v>964</v>
      </c>
    </row>
    <row r="15" spans="1:61" ht="288" x14ac:dyDescent="0.25">
      <c r="A15" s="175" t="s">
        <v>53</v>
      </c>
      <c r="B15" s="175" t="s">
        <v>263</v>
      </c>
      <c r="C15" s="175" t="s">
        <v>264</v>
      </c>
      <c r="D15" s="175" t="s">
        <v>265</v>
      </c>
      <c r="E15" s="175" t="s">
        <v>276</v>
      </c>
      <c r="F15" s="175" t="s">
        <v>277</v>
      </c>
      <c r="G15" s="59" t="s">
        <v>278</v>
      </c>
      <c r="H15" s="175" t="s">
        <v>279</v>
      </c>
      <c r="I15" s="175" t="s">
        <v>280</v>
      </c>
      <c r="J15" s="64">
        <v>0.85</v>
      </c>
      <c r="K15" s="147">
        <v>0.91</v>
      </c>
      <c r="L15" s="1" t="s">
        <v>966</v>
      </c>
      <c r="M15" s="87">
        <v>2020852500034</v>
      </c>
      <c r="N15" s="19" t="s">
        <v>967</v>
      </c>
      <c r="O15" s="64">
        <v>0.85</v>
      </c>
      <c r="P15" s="176">
        <v>0</v>
      </c>
      <c r="Q15" s="176">
        <v>0</v>
      </c>
      <c r="R15" s="176">
        <v>0</v>
      </c>
      <c r="S15" s="176">
        <v>0</v>
      </c>
      <c r="T15" s="176">
        <v>0</v>
      </c>
      <c r="U15" s="147">
        <v>0.85</v>
      </c>
      <c r="V15" s="176">
        <v>0</v>
      </c>
      <c r="W15" s="147">
        <v>0.85</v>
      </c>
      <c r="X15" s="176">
        <v>0</v>
      </c>
      <c r="Y15" s="176">
        <v>0</v>
      </c>
      <c r="Z15" s="176">
        <v>0</v>
      </c>
      <c r="AA15" s="176">
        <v>0</v>
      </c>
      <c r="AB15" s="176">
        <v>0</v>
      </c>
      <c r="AC15" s="176">
        <v>0</v>
      </c>
      <c r="AD15" s="176">
        <v>0</v>
      </c>
      <c r="AE15" s="176">
        <v>0</v>
      </c>
      <c r="AF15" s="176">
        <v>0</v>
      </c>
      <c r="AG15" s="176">
        <v>0</v>
      </c>
      <c r="AH15" s="176">
        <v>0</v>
      </c>
      <c r="AI15" s="176">
        <v>0</v>
      </c>
      <c r="AJ15" s="176">
        <v>0</v>
      </c>
      <c r="AK15" s="176">
        <v>0</v>
      </c>
      <c r="AL15" s="176">
        <v>0</v>
      </c>
      <c r="AM15" s="176">
        <v>0</v>
      </c>
      <c r="AN15" s="176">
        <v>0</v>
      </c>
      <c r="AO15" s="176">
        <v>0</v>
      </c>
      <c r="AP15" s="176">
        <v>0</v>
      </c>
      <c r="AQ15" s="176">
        <v>18000000</v>
      </c>
      <c r="AR15" s="176">
        <v>0</v>
      </c>
      <c r="AS15" s="176">
        <v>0</v>
      </c>
      <c r="AT15" s="176">
        <v>0</v>
      </c>
      <c r="AU15" s="176">
        <v>0</v>
      </c>
      <c r="AV15" s="176">
        <v>0</v>
      </c>
      <c r="AW15" s="176">
        <v>0</v>
      </c>
      <c r="AX15" s="176">
        <v>0</v>
      </c>
      <c r="AY15" s="176">
        <v>0</v>
      </c>
      <c r="AZ15" s="176">
        <v>0</v>
      </c>
      <c r="BA15" s="176">
        <v>0</v>
      </c>
      <c r="BB15" s="176">
        <v>0</v>
      </c>
      <c r="BC15" s="176">
        <v>0</v>
      </c>
      <c r="BD15" s="176">
        <v>0</v>
      </c>
      <c r="BE15" s="46">
        <f t="shared" si="0"/>
        <v>18000000</v>
      </c>
      <c r="BF15" s="46">
        <f t="shared" si="0"/>
        <v>0</v>
      </c>
      <c r="BG15" s="1"/>
      <c r="BH15" s="1" t="s">
        <v>964</v>
      </c>
    </row>
    <row r="16" spans="1:61" ht="165.75" x14ac:dyDescent="0.25">
      <c r="A16" s="175" t="s">
        <v>53</v>
      </c>
      <c r="B16" s="175" t="s">
        <v>263</v>
      </c>
      <c r="C16" s="175" t="s">
        <v>264</v>
      </c>
      <c r="D16" s="175" t="s">
        <v>265</v>
      </c>
      <c r="E16" s="175" t="s">
        <v>276</v>
      </c>
      <c r="F16" s="175" t="s">
        <v>281</v>
      </c>
      <c r="G16" s="59" t="s">
        <v>282</v>
      </c>
      <c r="H16" s="175" t="s">
        <v>283</v>
      </c>
      <c r="I16" s="175" t="s">
        <v>284</v>
      </c>
      <c r="J16" s="62">
        <v>4</v>
      </c>
      <c r="K16" s="176">
        <v>2</v>
      </c>
      <c r="L16" s="1" t="s">
        <v>966</v>
      </c>
      <c r="M16" s="1">
        <v>2020852500034</v>
      </c>
      <c r="N16" s="19" t="s">
        <v>968</v>
      </c>
      <c r="O16" s="60">
        <v>1</v>
      </c>
      <c r="P16" s="176">
        <v>0</v>
      </c>
      <c r="Q16" s="176">
        <v>0</v>
      </c>
      <c r="R16" s="176">
        <v>0</v>
      </c>
      <c r="S16" s="177">
        <v>0</v>
      </c>
      <c r="T16" s="177">
        <v>0</v>
      </c>
      <c r="U16" s="178">
        <v>1</v>
      </c>
      <c r="V16" s="176">
        <v>0</v>
      </c>
      <c r="W16" s="176">
        <v>0</v>
      </c>
      <c r="X16" s="176">
        <v>0</v>
      </c>
      <c r="Y16" s="176">
        <v>0</v>
      </c>
      <c r="Z16" s="176">
        <v>0</v>
      </c>
      <c r="AA16" s="176">
        <v>0</v>
      </c>
      <c r="AB16" s="176">
        <v>0</v>
      </c>
      <c r="AC16" s="176">
        <v>0</v>
      </c>
      <c r="AD16" s="176">
        <v>0</v>
      </c>
      <c r="AE16" s="176">
        <v>0</v>
      </c>
      <c r="AF16" s="176">
        <v>0</v>
      </c>
      <c r="AG16" s="176">
        <v>0</v>
      </c>
      <c r="AH16" s="176">
        <v>0</v>
      </c>
      <c r="AI16" s="176">
        <v>0</v>
      </c>
      <c r="AJ16" s="176">
        <v>0</v>
      </c>
      <c r="AK16" s="176">
        <v>0</v>
      </c>
      <c r="AL16" s="176">
        <v>0</v>
      </c>
      <c r="AM16" s="176">
        <v>0</v>
      </c>
      <c r="AN16" s="176">
        <v>0</v>
      </c>
      <c r="AO16" s="176">
        <v>0</v>
      </c>
      <c r="AP16" s="176">
        <v>0</v>
      </c>
      <c r="AQ16" s="176">
        <v>18000000</v>
      </c>
      <c r="AR16" s="176">
        <v>0</v>
      </c>
      <c r="AS16" s="176">
        <v>0</v>
      </c>
      <c r="AT16" s="176">
        <v>0</v>
      </c>
      <c r="AU16" s="176">
        <v>0</v>
      </c>
      <c r="AV16" s="176">
        <v>0</v>
      </c>
      <c r="AW16" s="176">
        <v>0</v>
      </c>
      <c r="AX16" s="176">
        <v>0</v>
      </c>
      <c r="AY16" s="176">
        <v>0</v>
      </c>
      <c r="AZ16" s="176">
        <v>0</v>
      </c>
      <c r="BA16" s="176">
        <v>0</v>
      </c>
      <c r="BB16" s="176">
        <v>0</v>
      </c>
      <c r="BC16" s="176">
        <v>0</v>
      </c>
      <c r="BD16" s="176">
        <v>0</v>
      </c>
      <c r="BE16" s="46">
        <f t="shared" si="0"/>
        <v>18000000</v>
      </c>
      <c r="BF16" s="46">
        <f t="shared" si="0"/>
        <v>0</v>
      </c>
      <c r="BG16" s="1"/>
      <c r="BH16" s="1" t="s">
        <v>964</v>
      </c>
    </row>
    <row r="17" spans="1:60" ht="229.5" x14ac:dyDescent="0.25">
      <c r="A17" s="175" t="s">
        <v>53</v>
      </c>
      <c r="B17" s="175" t="s">
        <v>263</v>
      </c>
      <c r="C17" s="175" t="s">
        <v>264</v>
      </c>
      <c r="D17" s="175" t="s">
        <v>265</v>
      </c>
      <c r="E17" s="175" t="s">
        <v>276</v>
      </c>
      <c r="F17" s="175" t="s">
        <v>810</v>
      </c>
      <c r="G17" s="59" t="s">
        <v>285</v>
      </c>
      <c r="H17" s="175" t="s">
        <v>286</v>
      </c>
      <c r="I17" s="175" t="s">
        <v>287</v>
      </c>
      <c r="J17" s="62">
        <v>10</v>
      </c>
      <c r="K17" s="176">
        <v>10</v>
      </c>
      <c r="L17" s="1" t="s">
        <v>823</v>
      </c>
      <c r="M17" s="1" t="s">
        <v>823</v>
      </c>
      <c r="N17" s="1" t="s">
        <v>799</v>
      </c>
      <c r="O17" s="60">
        <v>0</v>
      </c>
      <c r="P17" s="176">
        <v>0</v>
      </c>
      <c r="Q17" s="176">
        <v>0</v>
      </c>
      <c r="R17" s="176">
        <v>0</v>
      </c>
      <c r="S17" s="176">
        <v>0</v>
      </c>
      <c r="T17" s="176">
        <v>0</v>
      </c>
      <c r="U17" s="176">
        <v>0</v>
      </c>
      <c r="V17" s="176">
        <v>0</v>
      </c>
      <c r="W17" s="176">
        <v>0</v>
      </c>
      <c r="X17" s="176">
        <v>0</v>
      </c>
      <c r="Y17" s="176">
        <v>0</v>
      </c>
      <c r="Z17" s="176">
        <v>0</v>
      </c>
      <c r="AA17" s="176">
        <v>0</v>
      </c>
      <c r="AB17" s="176">
        <v>0</v>
      </c>
      <c r="AC17" s="176">
        <v>0</v>
      </c>
      <c r="AD17" s="176">
        <v>0</v>
      </c>
      <c r="AE17" s="176">
        <v>0</v>
      </c>
      <c r="AF17" s="176">
        <v>0</v>
      </c>
      <c r="AG17" s="176">
        <v>0</v>
      </c>
      <c r="AH17" s="176">
        <v>0</v>
      </c>
      <c r="AI17" s="176">
        <v>0</v>
      </c>
      <c r="AJ17" s="176">
        <v>0</v>
      </c>
      <c r="AK17" s="176">
        <v>0</v>
      </c>
      <c r="AL17" s="176">
        <v>0</v>
      </c>
      <c r="AM17" s="176">
        <v>0</v>
      </c>
      <c r="AN17" s="176">
        <v>0</v>
      </c>
      <c r="AO17" s="176">
        <v>0</v>
      </c>
      <c r="AP17" s="176">
        <v>0</v>
      </c>
      <c r="AQ17" s="176">
        <v>15000000</v>
      </c>
      <c r="AR17" s="176">
        <v>0</v>
      </c>
      <c r="AS17" s="176">
        <v>0</v>
      </c>
      <c r="AT17" s="176">
        <v>0</v>
      </c>
      <c r="AU17" s="176">
        <v>0</v>
      </c>
      <c r="AV17" s="176">
        <v>0</v>
      </c>
      <c r="AW17" s="176">
        <v>0</v>
      </c>
      <c r="AX17" s="176">
        <v>0</v>
      </c>
      <c r="AY17" s="176">
        <v>0</v>
      </c>
      <c r="AZ17" s="176">
        <v>0</v>
      </c>
      <c r="BA17" s="176">
        <v>0</v>
      </c>
      <c r="BB17" s="176">
        <v>0</v>
      </c>
      <c r="BC17" s="176">
        <v>0</v>
      </c>
      <c r="BD17" s="176">
        <v>0</v>
      </c>
      <c r="BE17" s="46">
        <f t="shared" si="0"/>
        <v>15000000</v>
      </c>
      <c r="BF17" s="46">
        <f t="shared" si="0"/>
        <v>0</v>
      </c>
      <c r="BG17" s="1"/>
      <c r="BH17" s="1" t="s">
        <v>964</v>
      </c>
    </row>
    <row r="18" spans="1:60" ht="267.75" x14ac:dyDescent="0.25">
      <c r="A18" s="175" t="s">
        <v>53</v>
      </c>
      <c r="B18" s="175" t="s">
        <v>263</v>
      </c>
      <c r="C18" s="175" t="s">
        <v>264</v>
      </c>
      <c r="D18" s="175" t="s">
        <v>265</v>
      </c>
      <c r="E18" s="175" t="s">
        <v>276</v>
      </c>
      <c r="F18" s="175" t="s">
        <v>810</v>
      </c>
      <c r="G18" s="59" t="s">
        <v>288</v>
      </c>
      <c r="H18" s="175" t="s">
        <v>289</v>
      </c>
      <c r="I18" s="175" t="s">
        <v>290</v>
      </c>
      <c r="J18" s="62">
        <v>8</v>
      </c>
      <c r="K18" s="176">
        <v>5</v>
      </c>
      <c r="L18" s="1" t="s">
        <v>966</v>
      </c>
      <c r="M18" s="87">
        <v>2020852500034</v>
      </c>
      <c r="N18" s="179" t="s">
        <v>969</v>
      </c>
      <c r="O18" s="60">
        <v>3</v>
      </c>
      <c r="P18" s="176">
        <v>0</v>
      </c>
      <c r="Q18" s="176">
        <v>0</v>
      </c>
      <c r="R18" s="176">
        <v>0</v>
      </c>
      <c r="S18" s="176">
        <v>1</v>
      </c>
      <c r="T18" s="176">
        <v>0</v>
      </c>
      <c r="U18" s="176">
        <v>1</v>
      </c>
      <c r="V18" s="176">
        <v>0</v>
      </c>
      <c r="W18" s="176">
        <v>1</v>
      </c>
      <c r="X18" s="176">
        <v>0</v>
      </c>
      <c r="Y18" s="176">
        <v>0</v>
      </c>
      <c r="Z18" s="176">
        <v>0</v>
      </c>
      <c r="AA18" s="176">
        <v>0</v>
      </c>
      <c r="AB18" s="176">
        <v>0</v>
      </c>
      <c r="AC18" s="176">
        <v>0</v>
      </c>
      <c r="AD18" s="176">
        <v>0</v>
      </c>
      <c r="AE18" s="176">
        <v>0</v>
      </c>
      <c r="AF18" s="176">
        <v>0</v>
      </c>
      <c r="AG18" s="176">
        <v>0</v>
      </c>
      <c r="AH18" s="176">
        <v>0</v>
      </c>
      <c r="AI18" s="176">
        <v>0</v>
      </c>
      <c r="AJ18" s="176">
        <v>0</v>
      </c>
      <c r="AK18" s="176">
        <v>0</v>
      </c>
      <c r="AL18" s="176">
        <v>0</v>
      </c>
      <c r="AM18" s="176">
        <v>0</v>
      </c>
      <c r="AN18" s="176">
        <v>0</v>
      </c>
      <c r="AO18" s="176">
        <v>0</v>
      </c>
      <c r="AP18" s="176">
        <v>0</v>
      </c>
      <c r="AQ18" s="176">
        <v>15000000</v>
      </c>
      <c r="AR18" s="176">
        <v>0</v>
      </c>
      <c r="AS18" s="176">
        <v>0</v>
      </c>
      <c r="AT18" s="176">
        <v>0</v>
      </c>
      <c r="AU18" s="176">
        <v>0</v>
      </c>
      <c r="AV18" s="176">
        <v>0</v>
      </c>
      <c r="AW18" s="176">
        <v>0</v>
      </c>
      <c r="AX18" s="176">
        <v>0</v>
      </c>
      <c r="AY18" s="176">
        <v>0</v>
      </c>
      <c r="AZ18" s="176">
        <v>0</v>
      </c>
      <c r="BA18" s="176">
        <v>0</v>
      </c>
      <c r="BB18" s="176">
        <v>0</v>
      </c>
      <c r="BC18" s="176">
        <v>0</v>
      </c>
      <c r="BD18" s="176">
        <v>0</v>
      </c>
      <c r="BE18" s="46">
        <f t="shared" si="0"/>
        <v>15000000</v>
      </c>
      <c r="BF18" s="46">
        <f t="shared" si="0"/>
        <v>0</v>
      </c>
      <c r="BG18" s="1"/>
      <c r="BH18" s="1" t="s">
        <v>964</v>
      </c>
    </row>
    <row r="19" spans="1:60" ht="108" customHeight="1" x14ac:dyDescent="0.25">
      <c r="A19" s="175" t="s">
        <v>53</v>
      </c>
      <c r="B19" s="175" t="s">
        <v>263</v>
      </c>
      <c r="C19" s="175" t="s">
        <v>264</v>
      </c>
      <c r="D19" s="175" t="s">
        <v>265</v>
      </c>
      <c r="E19" s="175" t="s">
        <v>276</v>
      </c>
      <c r="F19" s="175" t="s">
        <v>291</v>
      </c>
      <c r="G19" s="59" t="s">
        <v>292</v>
      </c>
      <c r="H19" s="175" t="s">
        <v>293</v>
      </c>
      <c r="I19" s="175" t="s">
        <v>290</v>
      </c>
      <c r="J19" s="62">
        <v>4</v>
      </c>
      <c r="K19" s="176">
        <v>2</v>
      </c>
      <c r="L19" s="1" t="s">
        <v>966</v>
      </c>
      <c r="M19" s="87">
        <v>2020852500034</v>
      </c>
      <c r="N19" s="179" t="s">
        <v>970</v>
      </c>
      <c r="O19" s="60">
        <v>1</v>
      </c>
      <c r="P19" s="176">
        <v>0</v>
      </c>
      <c r="Q19" s="176">
        <v>0</v>
      </c>
      <c r="R19" s="176">
        <v>0</v>
      </c>
      <c r="S19" s="176">
        <v>1</v>
      </c>
      <c r="T19" s="176">
        <v>0</v>
      </c>
      <c r="U19" s="176">
        <v>0</v>
      </c>
      <c r="V19" s="176">
        <v>0</v>
      </c>
      <c r="W19" s="176">
        <v>0</v>
      </c>
      <c r="X19" s="176">
        <v>0</v>
      </c>
      <c r="Y19" s="176">
        <v>0</v>
      </c>
      <c r="Z19" s="176">
        <v>0</v>
      </c>
      <c r="AA19" s="176">
        <v>0</v>
      </c>
      <c r="AB19" s="176">
        <v>0</v>
      </c>
      <c r="AC19" s="176">
        <v>0</v>
      </c>
      <c r="AD19" s="176">
        <v>0</v>
      </c>
      <c r="AE19" s="176">
        <v>0</v>
      </c>
      <c r="AF19" s="176">
        <v>0</v>
      </c>
      <c r="AG19" s="176">
        <v>0</v>
      </c>
      <c r="AH19" s="176">
        <v>0</v>
      </c>
      <c r="AI19" s="176">
        <v>0</v>
      </c>
      <c r="AJ19" s="176">
        <v>0</v>
      </c>
      <c r="AK19" s="176">
        <v>0</v>
      </c>
      <c r="AL19" s="176">
        <v>0</v>
      </c>
      <c r="AM19" s="176">
        <v>0</v>
      </c>
      <c r="AN19" s="176">
        <v>0</v>
      </c>
      <c r="AO19" s="176">
        <v>0</v>
      </c>
      <c r="AP19" s="176">
        <v>0</v>
      </c>
      <c r="AQ19" s="176">
        <v>5500000</v>
      </c>
      <c r="AR19" s="176">
        <v>0</v>
      </c>
      <c r="AS19" s="176">
        <v>0</v>
      </c>
      <c r="AT19" s="176">
        <v>0</v>
      </c>
      <c r="AU19" s="176">
        <v>0</v>
      </c>
      <c r="AV19" s="176">
        <v>0</v>
      </c>
      <c r="AW19" s="176">
        <v>0</v>
      </c>
      <c r="AX19" s="176">
        <v>0</v>
      </c>
      <c r="AY19" s="176">
        <v>0</v>
      </c>
      <c r="AZ19" s="176">
        <v>0</v>
      </c>
      <c r="BA19" s="176">
        <v>0</v>
      </c>
      <c r="BB19" s="176">
        <v>0</v>
      </c>
      <c r="BC19" s="176">
        <v>0</v>
      </c>
      <c r="BD19" s="176">
        <v>0</v>
      </c>
      <c r="BE19" s="46">
        <f t="shared" si="0"/>
        <v>5500000</v>
      </c>
      <c r="BF19" s="46">
        <f t="shared" si="0"/>
        <v>0</v>
      </c>
      <c r="BG19" s="1"/>
      <c r="BH19" s="1" t="s">
        <v>964</v>
      </c>
    </row>
    <row r="20" spans="1:60" ht="409.5" x14ac:dyDescent="0.25">
      <c r="A20" s="175" t="s">
        <v>53</v>
      </c>
      <c r="B20" s="175" t="s">
        <v>263</v>
      </c>
      <c r="C20" s="175" t="s">
        <v>264</v>
      </c>
      <c r="D20" s="175" t="s">
        <v>265</v>
      </c>
      <c r="E20" s="175" t="s">
        <v>276</v>
      </c>
      <c r="F20" s="175" t="s">
        <v>294</v>
      </c>
      <c r="G20" s="59" t="s">
        <v>295</v>
      </c>
      <c r="H20" s="175" t="s">
        <v>293</v>
      </c>
      <c r="I20" s="175" t="s">
        <v>290</v>
      </c>
      <c r="J20" s="62">
        <v>4</v>
      </c>
      <c r="K20" s="176">
        <v>2</v>
      </c>
      <c r="L20" s="1" t="s">
        <v>966</v>
      </c>
      <c r="M20" s="87">
        <v>2020852500034</v>
      </c>
      <c r="N20" s="179" t="s">
        <v>971</v>
      </c>
      <c r="O20" s="60">
        <v>1</v>
      </c>
      <c r="P20" s="176">
        <v>0</v>
      </c>
      <c r="Q20" s="176">
        <v>0</v>
      </c>
      <c r="R20" s="176">
        <v>0</v>
      </c>
      <c r="S20" s="176">
        <v>0</v>
      </c>
      <c r="T20" s="176">
        <v>0</v>
      </c>
      <c r="U20" s="176">
        <v>0</v>
      </c>
      <c r="V20" s="176">
        <v>0</v>
      </c>
      <c r="W20" s="176">
        <v>1</v>
      </c>
      <c r="X20" s="176">
        <v>0</v>
      </c>
      <c r="Y20" s="176">
        <v>0</v>
      </c>
      <c r="Z20" s="176">
        <v>0</v>
      </c>
      <c r="AA20" s="176">
        <v>0</v>
      </c>
      <c r="AB20" s="176">
        <v>0</v>
      </c>
      <c r="AC20" s="176">
        <v>0</v>
      </c>
      <c r="AD20" s="176">
        <v>0</v>
      </c>
      <c r="AE20" s="176">
        <v>0</v>
      </c>
      <c r="AF20" s="176">
        <v>0</v>
      </c>
      <c r="AG20" s="176">
        <v>0</v>
      </c>
      <c r="AH20" s="176">
        <v>0</v>
      </c>
      <c r="AI20" s="176">
        <v>0</v>
      </c>
      <c r="AJ20" s="176">
        <v>0</v>
      </c>
      <c r="AK20" s="176">
        <v>0</v>
      </c>
      <c r="AL20" s="176">
        <v>0</v>
      </c>
      <c r="AM20" s="176">
        <v>0</v>
      </c>
      <c r="AN20" s="176">
        <v>0</v>
      </c>
      <c r="AO20" s="176">
        <v>0</v>
      </c>
      <c r="AP20" s="176">
        <v>0</v>
      </c>
      <c r="AQ20" s="176">
        <v>5500000</v>
      </c>
      <c r="AR20" s="176">
        <v>0</v>
      </c>
      <c r="AS20" s="176">
        <v>0</v>
      </c>
      <c r="AT20" s="176">
        <v>0</v>
      </c>
      <c r="AU20" s="176">
        <v>0</v>
      </c>
      <c r="AV20" s="176">
        <v>0</v>
      </c>
      <c r="AW20" s="176">
        <v>0</v>
      </c>
      <c r="AX20" s="176">
        <v>0</v>
      </c>
      <c r="AY20" s="176">
        <v>0</v>
      </c>
      <c r="AZ20" s="176">
        <v>0</v>
      </c>
      <c r="BA20" s="176">
        <v>0</v>
      </c>
      <c r="BB20" s="176">
        <v>0</v>
      </c>
      <c r="BC20" s="176">
        <v>0</v>
      </c>
      <c r="BD20" s="176">
        <v>0</v>
      </c>
      <c r="BE20" s="46">
        <f t="shared" si="0"/>
        <v>5500000</v>
      </c>
      <c r="BF20" s="46">
        <f t="shared" si="0"/>
        <v>0</v>
      </c>
      <c r="BG20" s="1"/>
      <c r="BH20" s="1" t="s">
        <v>964</v>
      </c>
    </row>
    <row r="21" spans="1:60" ht="408" x14ac:dyDescent="0.25">
      <c r="A21" s="175" t="s">
        <v>53</v>
      </c>
      <c r="B21" s="175" t="s">
        <v>263</v>
      </c>
      <c r="C21" s="175" t="s">
        <v>264</v>
      </c>
      <c r="D21" s="175" t="s">
        <v>265</v>
      </c>
      <c r="E21" s="175" t="s">
        <v>276</v>
      </c>
      <c r="F21" s="175" t="s">
        <v>296</v>
      </c>
      <c r="G21" s="59" t="s">
        <v>297</v>
      </c>
      <c r="H21" s="175" t="s">
        <v>298</v>
      </c>
      <c r="I21" s="175" t="s">
        <v>290</v>
      </c>
      <c r="J21" s="62">
        <v>4</v>
      </c>
      <c r="K21" s="176">
        <v>2</v>
      </c>
      <c r="L21" s="1" t="s">
        <v>966</v>
      </c>
      <c r="M21" s="87">
        <v>2020852500034</v>
      </c>
      <c r="N21" s="19" t="s">
        <v>972</v>
      </c>
      <c r="O21" s="60">
        <v>1</v>
      </c>
      <c r="P21" s="176">
        <v>0</v>
      </c>
      <c r="Q21" s="176">
        <v>0</v>
      </c>
      <c r="R21" s="176">
        <v>0</v>
      </c>
      <c r="S21" s="180">
        <v>0</v>
      </c>
      <c r="T21" s="176">
        <v>0</v>
      </c>
      <c r="U21" s="180">
        <v>0</v>
      </c>
      <c r="V21" s="176">
        <v>0</v>
      </c>
      <c r="W21" s="180">
        <v>1</v>
      </c>
      <c r="X21" s="176">
        <v>0</v>
      </c>
      <c r="Y21" s="176">
        <v>0</v>
      </c>
      <c r="Z21" s="176">
        <v>0</v>
      </c>
      <c r="AA21" s="176">
        <v>0</v>
      </c>
      <c r="AB21" s="176">
        <v>0</v>
      </c>
      <c r="AC21" s="176">
        <v>0</v>
      </c>
      <c r="AD21" s="176">
        <v>0</v>
      </c>
      <c r="AE21" s="176">
        <v>0</v>
      </c>
      <c r="AF21" s="176">
        <v>0</v>
      </c>
      <c r="AG21" s="176">
        <v>0</v>
      </c>
      <c r="AH21" s="176">
        <v>0</v>
      </c>
      <c r="AI21" s="176">
        <v>0</v>
      </c>
      <c r="AJ21" s="176">
        <v>0</v>
      </c>
      <c r="AK21" s="176">
        <v>0</v>
      </c>
      <c r="AL21" s="176">
        <v>0</v>
      </c>
      <c r="AM21" s="176">
        <v>0</v>
      </c>
      <c r="AN21" s="176">
        <v>0</v>
      </c>
      <c r="AO21" s="176">
        <v>0</v>
      </c>
      <c r="AP21" s="176">
        <v>0</v>
      </c>
      <c r="AQ21" s="176">
        <v>170000000</v>
      </c>
      <c r="AR21" s="176">
        <v>0</v>
      </c>
      <c r="AS21" s="176">
        <v>0</v>
      </c>
      <c r="AT21" s="176">
        <v>0</v>
      </c>
      <c r="AU21" s="176">
        <v>0</v>
      </c>
      <c r="AV21" s="176">
        <v>0</v>
      </c>
      <c r="AW21" s="176">
        <v>0</v>
      </c>
      <c r="AX21" s="176">
        <v>0</v>
      </c>
      <c r="AY21" s="176">
        <v>0</v>
      </c>
      <c r="AZ21" s="176">
        <v>0</v>
      </c>
      <c r="BA21" s="176">
        <v>0</v>
      </c>
      <c r="BB21" s="176">
        <v>0</v>
      </c>
      <c r="BC21" s="176">
        <v>0</v>
      </c>
      <c r="BD21" s="176">
        <v>0</v>
      </c>
      <c r="BE21" s="46">
        <f t="shared" si="0"/>
        <v>170000000</v>
      </c>
      <c r="BF21" s="46">
        <f t="shared" si="0"/>
        <v>0</v>
      </c>
      <c r="BG21" s="1"/>
      <c r="BH21" s="1" t="s">
        <v>964</v>
      </c>
    </row>
    <row r="22" spans="1:60" ht="276" x14ac:dyDescent="0.25">
      <c r="A22" s="175" t="s">
        <v>53</v>
      </c>
      <c r="B22" s="175" t="s">
        <v>263</v>
      </c>
      <c r="C22" s="175" t="s">
        <v>264</v>
      </c>
      <c r="D22" s="175" t="s">
        <v>265</v>
      </c>
      <c r="E22" s="175" t="s">
        <v>276</v>
      </c>
      <c r="F22" s="175" t="s">
        <v>299</v>
      </c>
      <c r="G22" s="59" t="s">
        <v>300</v>
      </c>
      <c r="H22" s="175" t="s">
        <v>298</v>
      </c>
      <c r="I22" s="175" t="s">
        <v>290</v>
      </c>
      <c r="J22" s="62">
        <v>4</v>
      </c>
      <c r="K22" s="176">
        <v>2</v>
      </c>
      <c r="L22" s="1" t="s">
        <v>966</v>
      </c>
      <c r="M22" s="87">
        <v>2020852500034</v>
      </c>
      <c r="N22" s="19" t="s">
        <v>973</v>
      </c>
      <c r="O22" s="60">
        <v>1</v>
      </c>
      <c r="P22" s="176">
        <v>0</v>
      </c>
      <c r="Q22" s="176">
        <v>0</v>
      </c>
      <c r="R22" s="176">
        <v>0</v>
      </c>
      <c r="S22" s="176">
        <v>0</v>
      </c>
      <c r="T22" s="176">
        <v>0</v>
      </c>
      <c r="U22" s="176">
        <v>1</v>
      </c>
      <c r="V22" s="176">
        <v>0</v>
      </c>
      <c r="W22" s="176">
        <v>0</v>
      </c>
      <c r="X22" s="176">
        <v>0</v>
      </c>
      <c r="Y22" s="176">
        <v>0</v>
      </c>
      <c r="Z22" s="176">
        <v>0</v>
      </c>
      <c r="AA22" s="176">
        <v>0</v>
      </c>
      <c r="AB22" s="176">
        <v>0</v>
      </c>
      <c r="AC22" s="176">
        <v>0</v>
      </c>
      <c r="AD22" s="176">
        <v>0</v>
      </c>
      <c r="AE22" s="176">
        <v>0</v>
      </c>
      <c r="AF22" s="176">
        <v>0</v>
      </c>
      <c r="AG22" s="176">
        <v>0</v>
      </c>
      <c r="AH22" s="176">
        <v>0</v>
      </c>
      <c r="AI22" s="176">
        <v>0</v>
      </c>
      <c r="AJ22" s="176">
        <v>0</v>
      </c>
      <c r="AK22" s="176">
        <v>0</v>
      </c>
      <c r="AL22" s="176">
        <v>0</v>
      </c>
      <c r="AM22" s="176">
        <v>0</v>
      </c>
      <c r="AN22" s="176">
        <v>0</v>
      </c>
      <c r="AO22" s="176">
        <v>0</v>
      </c>
      <c r="AP22" s="176">
        <v>0</v>
      </c>
      <c r="AQ22" s="176">
        <v>15000000</v>
      </c>
      <c r="AR22" s="176">
        <v>0</v>
      </c>
      <c r="AS22" s="176">
        <v>0</v>
      </c>
      <c r="AT22" s="176">
        <v>0</v>
      </c>
      <c r="AU22" s="176">
        <v>0</v>
      </c>
      <c r="AV22" s="176">
        <v>0</v>
      </c>
      <c r="AW22" s="176">
        <v>0</v>
      </c>
      <c r="AX22" s="176">
        <v>0</v>
      </c>
      <c r="AY22" s="176">
        <v>0</v>
      </c>
      <c r="AZ22" s="176">
        <v>0</v>
      </c>
      <c r="BA22" s="176">
        <v>0</v>
      </c>
      <c r="BB22" s="176">
        <v>0</v>
      </c>
      <c r="BC22" s="176">
        <v>0</v>
      </c>
      <c r="BD22" s="176">
        <v>0</v>
      </c>
      <c r="BE22" s="46">
        <f t="shared" si="0"/>
        <v>15000000</v>
      </c>
      <c r="BF22" s="46">
        <f t="shared" si="0"/>
        <v>0</v>
      </c>
      <c r="BG22" s="1"/>
      <c r="BH22" s="1" t="s">
        <v>964</v>
      </c>
    </row>
    <row r="23" spans="1:60" ht="114.75" x14ac:dyDescent="0.25">
      <c r="A23" s="175" t="s">
        <v>53</v>
      </c>
      <c r="B23" s="175" t="s">
        <v>263</v>
      </c>
      <c r="C23" s="175" t="s">
        <v>264</v>
      </c>
      <c r="D23" s="175" t="s">
        <v>265</v>
      </c>
      <c r="E23" s="175" t="s">
        <v>276</v>
      </c>
      <c r="F23" s="175" t="s">
        <v>301</v>
      </c>
      <c r="G23" s="59" t="s">
        <v>302</v>
      </c>
      <c r="H23" s="175" t="s">
        <v>303</v>
      </c>
      <c r="I23" s="175" t="s">
        <v>304</v>
      </c>
      <c r="J23" s="62">
        <v>1</v>
      </c>
      <c r="K23" s="176">
        <v>1</v>
      </c>
      <c r="L23" s="1" t="s">
        <v>823</v>
      </c>
      <c r="M23" s="1" t="s">
        <v>823</v>
      </c>
      <c r="N23" s="1" t="s">
        <v>799</v>
      </c>
      <c r="O23" s="60">
        <v>0</v>
      </c>
      <c r="P23" s="176">
        <v>0</v>
      </c>
      <c r="Q23" s="176">
        <v>0</v>
      </c>
      <c r="R23" s="176">
        <v>0</v>
      </c>
      <c r="S23" s="176">
        <v>0</v>
      </c>
      <c r="T23" s="176">
        <v>0</v>
      </c>
      <c r="U23" s="176">
        <v>0</v>
      </c>
      <c r="V23" s="176">
        <v>0</v>
      </c>
      <c r="W23" s="176">
        <v>0</v>
      </c>
      <c r="X23" s="176">
        <v>0</v>
      </c>
      <c r="Y23" s="176">
        <v>0</v>
      </c>
      <c r="Z23" s="176">
        <v>0</v>
      </c>
      <c r="AA23" s="176">
        <v>0</v>
      </c>
      <c r="AB23" s="176">
        <v>0</v>
      </c>
      <c r="AC23" s="176">
        <v>0</v>
      </c>
      <c r="AD23" s="176">
        <v>0</v>
      </c>
      <c r="AE23" s="176">
        <v>0</v>
      </c>
      <c r="AF23" s="176">
        <v>0</v>
      </c>
      <c r="AG23" s="176">
        <v>0</v>
      </c>
      <c r="AH23" s="176">
        <v>0</v>
      </c>
      <c r="AI23" s="176">
        <v>0</v>
      </c>
      <c r="AJ23" s="176">
        <v>0</v>
      </c>
      <c r="AK23" s="176">
        <v>0</v>
      </c>
      <c r="AL23" s="176">
        <v>0</v>
      </c>
      <c r="AM23" s="176">
        <v>0</v>
      </c>
      <c r="AN23" s="176">
        <v>0</v>
      </c>
      <c r="AO23" s="176">
        <v>0</v>
      </c>
      <c r="AP23" s="176">
        <v>0</v>
      </c>
      <c r="AQ23" s="176">
        <v>30000000</v>
      </c>
      <c r="AR23" s="176">
        <v>0</v>
      </c>
      <c r="AS23" s="176">
        <v>0</v>
      </c>
      <c r="AT23" s="176">
        <v>0</v>
      </c>
      <c r="AU23" s="176">
        <v>0</v>
      </c>
      <c r="AV23" s="176">
        <v>0</v>
      </c>
      <c r="AW23" s="176">
        <v>0</v>
      </c>
      <c r="AX23" s="176">
        <v>0</v>
      </c>
      <c r="AY23" s="176">
        <v>0</v>
      </c>
      <c r="AZ23" s="176">
        <v>0</v>
      </c>
      <c r="BA23" s="176">
        <v>0</v>
      </c>
      <c r="BB23" s="176">
        <v>0</v>
      </c>
      <c r="BC23" s="176">
        <v>0</v>
      </c>
      <c r="BD23" s="176">
        <v>0</v>
      </c>
      <c r="BE23" s="46">
        <f t="shared" si="0"/>
        <v>30000000</v>
      </c>
      <c r="BF23" s="46">
        <f t="shared" si="0"/>
        <v>0</v>
      </c>
      <c r="BG23" s="1"/>
      <c r="BH23" s="1" t="s">
        <v>964</v>
      </c>
    </row>
    <row r="24" spans="1:60" ht="409.5" x14ac:dyDescent="0.25">
      <c r="A24" s="175" t="s">
        <v>53</v>
      </c>
      <c r="B24" s="175" t="s">
        <v>263</v>
      </c>
      <c r="C24" s="175" t="s">
        <v>264</v>
      </c>
      <c r="D24" s="175" t="s">
        <v>265</v>
      </c>
      <c r="E24" s="175" t="s">
        <v>276</v>
      </c>
      <c r="F24" s="175" t="s">
        <v>333</v>
      </c>
      <c r="G24" s="59" t="s">
        <v>305</v>
      </c>
      <c r="H24" s="175" t="s">
        <v>306</v>
      </c>
      <c r="I24" s="175" t="s">
        <v>307</v>
      </c>
      <c r="J24" s="64">
        <v>0.9</v>
      </c>
      <c r="K24" s="147">
        <v>0.47</v>
      </c>
      <c r="L24" s="1" t="s">
        <v>966</v>
      </c>
      <c r="M24" s="87">
        <v>2020852500034</v>
      </c>
      <c r="N24" s="179" t="s">
        <v>974</v>
      </c>
      <c r="O24" s="64">
        <v>0.9</v>
      </c>
      <c r="P24" s="176">
        <v>0</v>
      </c>
      <c r="Q24" s="176">
        <v>0</v>
      </c>
      <c r="R24" s="176">
        <v>0</v>
      </c>
      <c r="S24" s="181">
        <v>0</v>
      </c>
      <c r="T24" s="176">
        <v>0</v>
      </c>
      <c r="U24" s="181">
        <v>0</v>
      </c>
      <c r="V24" s="176">
        <v>0</v>
      </c>
      <c r="W24" s="181">
        <v>0.9</v>
      </c>
      <c r="X24" s="176">
        <v>0</v>
      </c>
      <c r="Y24" s="176">
        <v>0</v>
      </c>
      <c r="Z24" s="176">
        <v>0</v>
      </c>
      <c r="AA24" s="176">
        <v>0</v>
      </c>
      <c r="AB24" s="176">
        <v>0</v>
      </c>
      <c r="AC24" s="176">
        <v>0</v>
      </c>
      <c r="AD24" s="176">
        <v>0</v>
      </c>
      <c r="AE24" s="176">
        <v>0</v>
      </c>
      <c r="AF24" s="176">
        <v>0</v>
      </c>
      <c r="AG24" s="176">
        <v>0</v>
      </c>
      <c r="AH24" s="176">
        <v>0</v>
      </c>
      <c r="AI24" s="176">
        <v>0</v>
      </c>
      <c r="AJ24" s="176">
        <v>0</v>
      </c>
      <c r="AK24" s="176">
        <v>0</v>
      </c>
      <c r="AL24" s="176">
        <v>0</v>
      </c>
      <c r="AM24" s="176">
        <v>0</v>
      </c>
      <c r="AN24" s="176">
        <v>0</v>
      </c>
      <c r="AO24" s="176">
        <v>0</v>
      </c>
      <c r="AP24" s="176">
        <v>0</v>
      </c>
      <c r="AQ24" s="176">
        <v>30000000</v>
      </c>
      <c r="AR24" s="176">
        <v>0</v>
      </c>
      <c r="AS24" s="176">
        <v>0</v>
      </c>
      <c r="AT24" s="176">
        <v>0</v>
      </c>
      <c r="AU24" s="176">
        <v>0</v>
      </c>
      <c r="AV24" s="176">
        <v>0</v>
      </c>
      <c r="AW24" s="176">
        <v>0</v>
      </c>
      <c r="AX24" s="176">
        <v>0</v>
      </c>
      <c r="AY24" s="176">
        <v>0</v>
      </c>
      <c r="AZ24" s="176">
        <v>0</v>
      </c>
      <c r="BA24" s="176">
        <v>0</v>
      </c>
      <c r="BB24" s="176">
        <v>0</v>
      </c>
      <c r="BC24" s="176">
        <v>0</v>
      </c>
      <c r="BD24" s="176">
        <v>0</v>
      </c>
      <c r="BE24" s="46">
        <f t="shared" si="0"/>
        <v>30000000</v>
      </c>
      <c r="BF24" s="46">
        <f t="shared" si="0"/>
        <v>0</v>
      </c>
      <c r="BG24" s="1"/>
      <c r="BH24" s="1" t="s">
        <v>964</v>
      </c>
    </row>
    <row r="25" spans="1:60" ht="204" customHeight="1" x14ac:dyDescent="0.25">
      <c r="A25" s="175" t="s">
        <v>53</v>
      </c>
      <c r="B25" s="175" t="s">
        <v>263</v>
      </c>
      <c r="C25" s="175" t="s">
        <v>264</v>
      </c>
      <c r="D25" s="175" t="s">
        <v>265</v>
      </c>
      <c r="E25" s="175" t="s">
        <v>276</v>
      </c>
      <c r="F25" s="175" t="s">
        <v>811</v>
      </c>
      <c r="G25" s="59" t="s">
        <v>308</v>
      </c>
      <c r="H25" s="175" t="s">
        <v>309</v>
      </c>
      <c r="I25" s="175" t="s">
        <v>310</v>
      </c>
      <c r="J25" s="62">
        <v>1</v>
      </c>
      <c r="K25" s="176">
        <v>1</v>
      </c>
      <c r="L25" s="1" t="s">
        <v>823</v>
      </c>
      <c r="M25" s="87" t="s">
        <v>823</v>
      </c>
      <c r="N25" s="1" t="s">
        <v>799</v>
      </c>
      <c r="O25" s="60">
        <v>0</v>
      </c>
      <c r="P25" s="176">
        <v>0</v>
      </c>
      <c r="Q25" s="176">
        <v>0</v>
      </c>
      <c r="R25" s="176">
        <v>0</v>
      </c>
      <c r="S25" s="176">
        <v>0</v>
      </c>
      <c r="T25" s="176">
        <v>0</v>
      </c>
      <c r="U25" s="176">
        <v>0</v>
      </c>
      <c r="V25" s="176">
        <v>0</v>
      </c>
      <c r="W25" s="176">
        <v>0</v>
      </c>
      <c r="X25" s="176">
        <v>0</v>
      </c>
      <c r="Y25" s="176">
        <v>0</v>
      </c>
      <c r="Z25" s="176">
        <v>0</v>
      </c>
      <c r="AA25" s="176">
        <v>0</v>
      </c>
      <c r="AB25" s="176">
        <v>0</v>
      </c>
      <c r="AC25" s="176">
        <v>0</v>
      </c>
      <c r="AD25" s="176">
        <v>0</v>
      </c>
      <c r="AE25" s="176">
        <v>0</v>
      </c>
      <c r="AF25" s="176">
        <v>0</v>
      </c>
      <c r="AG25" s="176">
        <v>0</v>
      </c>
      <c r="AH25" s="176">
        <v>0</v>
      </c>
      <c r="AI25" s="176">
        <v>0</v>
      </c>
      <c r="AJ25" s="176">
        <v>0</v>
      </c>
      <c r="AK25" s="176">
        <v>0</v>
      </c>
      <c r="AL25" s="176">
        <v>0</v>
      </c>
      <c r="AM25" s="176">
        <v>0</v>
      </c>
      <c r="AN25" s="176">
        <v>0</v>
      </c>
      <c r="AO25" s="176">
        <v>0</v>
      </c>
      <c r="AP25" s="176">
        <v>0</v>
      </c>
      <c r="AQ25" s="176">
        <v>18000000</v>
      </c>
      <c r="AR25" s="176">
        <v>0</v>
      </c>
      <c r="AS25" s="176">
        <v>0</v>
      </c>
      <c r="AT25" s="176">
        <v>0</v>
      </c>
      <c r="AU25" s="176">
        <v>0</v>
      </c>
      <c r="AV25" s="176">
        <v>0</v>
      </c>
      <c r="AW25" s="176">
        <v>0</v>
      </c>
      <c r="AX25" s="176">
        <v>0</v>
      </c>
      <c r="AY25" s="176">
        <v>0</v>
      </c>
      <c r="AZ25" s="176">
        <v>0</v>
      </c>
      <c r="BA25" s="176">
        <v>0</v>
      </c>
      <c r="BB25" s="176">
        <v>0</v>
      </c>
      <c r="BC25" s="176">
        <v>0</v>
      </c>
      <c r="BD25" s="176">
        <v>0</v>
      </c>
      <c r="BE25" s="46">
        <f>SUM(Y25+AA25+AC25+AE25+AG25+AI25+AK25+AM25+AO25+AQ25+AS25+AU25+AW25+AY25+BA25+BC25)</f>
        <v>18000000</v>
      </c>
      <c r="BF25" s="46">
        <f>SUM(Z25+AB25+AD25+AF25+AH25+AJ25+AL25+AN25+AP25+AR25+AT25+AV25+AX25+AZ25+BB25+BD25)</f>
        <v>0</v>
      </c>
      <c r="BG25" s="1"/>
      <c r="BH25" s="1" t="s">
        <v>964</v>
      </c>
    </row>
    <row r="26" spans="1:60" ht="228" x14ac:dyDescent="0.25">
      <c r="A26" s="175" t="s">
        <v>53</v>
      </c>
      <c r="B26" s="175" t="s">
        <v>263</v>
      </c>
      <c r="C26" s="175" t="s">
        <v>264</v>
      </c>
      <c r="D26" s="175" t="s">
        <v>265</v>
      </c>
      <c r="E26" s="175" t="s">
        <v>276</v>
      </c>
      <c r="F26" s="175" t="s">
        <v>812</v>
      </c>
      <c r="G26" s="59" t="s">
        <v>311</v>
      </c>
      <c r="H26" s="175" t="s">
        <v>312</v>
      </c>
      <c r="I26" s="175" t="s">
        <v>290</v>
      </c>
      <c r="J26" s="62">
        <v>4</v>
      </c>
      <c r="K26" s="176">
        <v>2</v>
      </c>
      <c r="L26" s="1" t="s">
        <v>966</v>
      </c>
      <c r="M26" s="87">
        <v>2020852500034</v>
      </c>
      <c r="N26" s="179" t="s">
        <v>975</v>
      </c>
      <c r="O26" s="60">
        <v>1</v>
      </c>
      <c r="P26" s="176">
        <v>0</v>
      </c>
      <c r="Q26" s="176">
        <v>0</v>
      </c>
      <c r="R26" s="176">
        <v>0</v>
      </c>
      <c r="S26" s="176">
        <v>0</v>
      </c>
      <c r="T26" s="176">
        <v>0</v>
      </c>
      <c r="U26" s="176">
        <v>0</v>
      </c>
      <c r="V26" s="176">
        <v>0</v>
      </c>
      <c r="W26" s="176">
        <v>1</v>
      </c>
      <c r="X26" s="176">
        <v>0</v>
      </c>
      <c r="Y26" s="176">
        <v>0</v>
      </c>
      <c r="Z26" s="176">
        <v>0</v>
      </c>
      <c r="AA26" s="176">
        <v>0</v>
      </c>
      <c r="AB26" s="176">
        <v>0</v>
      </c>
      <c r="AC26" s="176">
        <v>0</v>
      </c>
      <c r="AD26" s="176">
        <v>0</v>
      </c>
      <c r="AE26" s="176">
        <v>0</v>
      </c>
      <c r="AF26" s="176">
        <v>0</v>
      </c>
      <c r="AG26" s="176">
        <v>0</v>
      </c>
      <c r="AH26" s="176">
        <v>0</v>
      </c>
      <c r="AI26" s="176">
        <v>0</v>
      </c>
      <c r="AJ26" s="176">
        <v>0</v>
      </c>
      <c r="AK26" s="176">
        <v>0</v>
      </c>
      <c r="AL26" s="176">
        <v>0</v>
      </c>
      <c r="AM26" s="176">
        <v>0</v>
      </c>
      <c r="AN26" s="176">
        <v>0</v>
      </c>
      <c r="AO26" s="176">
        <v>0</v>
      </c>
      <c r="AP26" s="176">
        <v>0</v>
      </c>
      <c r="AQ26" s="176">
        <v>18000000</v>
      </c>
      <c r="AR26" s="176">
        <v>0</v>
      </c>
      <c r="AS26" s="176">
        <v>0</v>
      </c>
      <c r="AT26" s="176">
        <v>0</v>
      </c>
      <c r="AU26" s="176">
        <v>0</v>
      </c>
      <c r="AV26" s="176">
        <v>0</v>
      </c>
      <c r="AW26" s="176">
        <v>0</v>
      </c>
      <c r="AX26" s="176">
        <v>0</v>
      </c>
      <c r="AY26" s="176">
        <v>0</v>
      </c>
      <c r="AZ26" s="176">
        <v>0</v>
      </c>
      <c r="BA26" s="176">
        <v>0</v>
      </c>
      <c r="BB26" s="176">
        <v>0</v>
      </c>
      <c r="BC26" s="176">
        <v>0</v>
      </c>
      <c r="BD26" s="176">
        <v>0</v>
      </c>
      <c r="BE26" s="46">
        <f t="shared" si="0"/>
        <v>18000000</v>
      </c>
      <c r="BF26" s="46">
        <f t="shared" si="0"/>
        <v>0</v>
      </c>
      <c r="BG26" s="1"/>
      <c r="BH26" s="1" t="s">
        <v>964</v>
      </c>
    </row>
    <row r="27" spans="1:60" ht="396" x14ac:dyDescent="0.25">
      <c r="A27" s="175" t="s">
        <v>53</v>
      </c>
      <c r="B27" s="175" t="s">
        <v>263</v>
      </c>
      <c r="C27" s="175" t="s">
        <v>264</v>
      </c>
      <c r="D27" s="175" t="s">
        <v>265</v>
      </c>
      <c r="E27" s="175" t="s">
        <v>276</v>
      </c>
      <c r="F27" s="175" t="s">
        <v>313</v>
      </c>
      <c r="G27" s="59" t="s">
        <v>314</v>
      </c>
      <c r="H27" s="175" t="s">
        <v>315</v>
      </c>
      <c r="I27" s="175" t="s">
        <v>290</v>
      </c>
      <c r="J27" s="62">
        <v>4</v>
      </c>
      <c r="K27" s="176">
        <v>2</v>
      </c>
      <c r="L27" s="1" t="s">
        <v>966</v>
      </c>
      <c r="M27" s="87">
        <v>2020852500034</v>
      </c>
      <c r="N27" s="179" t="s">
        <v>976</v>
      </c>
      <c r="O27" s="60">
        <v>1</v>
      </c>
      <c r="P27" s="176">
        <v>0</v>
      </c>
      <c r="Q27" s="176">
        <v>0</v>
      </c>
      <c r="R27" s="176">
        <v>0</v>
      </c>
      <c r="S27" s="180">
        <v>0</v>
      </c>
      <c r="T27" s="176">
        <v>0</v>
      </c>
      <c r="U27" s="180">
        <v>0</v>
      </c>
      <c r="V27" s="176">
        <v>0</v>
      </c>
      <c r="W27" s="180">
        <v>1</v>
      </c>
      <c r="X27" s="176">
        <v>0</v>
      </c>
      <c r="Y27" s="176">
        <v>0</v>
      </c>
      <c r="Z27" s="176">
        <v>0</v>
      </c>
      <c r="AA27" s="176">
        <v>0</v>
      </c>
      <c r="AB27" s="176">
        <v>0</v>
      </c>
      <c r="AC27" s="176">
        <v>0</v>
      </c>
      <c r="AD27" s="176">
        <v>0</v>
      </c>
      <c r="AE27" s="176">
        <v>0</v>
      </c>
      <c r="AF27" s="176">
        <v>0</v>
      </c>
      <c r="AG27" s="176">
        <v>0</v>
      </c>
      <c r="AH27" s="176">
        <v>0</v>
      </c>
      <c r="AI27" s="176">
        <v>0</v>
      </c>
      <c r="AJ27" s="176">
        <v>0</v>
      </c>
      <c r="AK27" s="176">
        <v>0</v>
      </c>
      <c r="AL27" s="176">
        <v>0</v>
      </c>
      <c r="AM27" s="176">
        <v>0</v>
      </c>
      <c r="AN27" s="176">
        <v>0</v>
      </c>
      <c r="AO27" s="176">
        <v>0</v>
      </c>
      <c r="AP27" s="176">
        <v>0</v>
      </c>
      <c r="AQ27" s="176">
        <v>34000000</v>
      </c>
      <c r="AR27" s="176">
        <v>0</v>
      </c>
      <c r="AS27" s="176">
        <v>0</v>
      </c>
      <c r="AT27" s="176">
        <v>0</v>
      </c>
      <c r="AU27" s="176">
        <v>0</v>
      </c>
      <c r="AV27" s="176">
        <v>0</v>
      </c>
      <c r="AW27" s="176">
        <v>0</v>
      </c>
      <c r="AX27" s="176">
        <v>0</v>
      </c>
      <c r="AY27" s="176">
        <v>0</v>
      </c>
      <c r="AZ27" s="176">
        <v>0</v>
      </c>
      <c r="BA27" s="176">
        <v>0</v>
      </c>
      <c r="BB27" s="176">
        <v>0</v>
      </c>
      <c r="BC27" s="176">
        <v>0</v>
      </c>
      <c r="BD27" s="176">
        <v>0</v>
      </c>
      <c r="BE27" s="46">
        <f t="shared" si="0"/>
        <v>34000000</v>
      </c>
      <c r="BF27" s="46">
        <f t="shared" si="0"/>
        <v>0</v>
      </c>
      <c r="BG27" s="1"/>
      <c r="BH27" s="1" t="s">
        <v>964</v>
      </c>
    </row>
    <row r="28" spans="1:60" ht="114.75" x14ac:dyDescent="0.25">
      <c r="A28" s="175" t="s">
        <v>53</v>
      </c>
      <c r="B28" s="175" t="s">
        <v>263</v>
      </c>
      <c r="C28" s="175" t="s">
        <v>264</v>
      </c>
      <c r="D28" s="175" t="s">
        <v>265</v>
      </c>
      <c r="E28" s="175" t="s">
        <v>276</v>
      </c>
      <c r="F28" s="175" t="s">
        <v>813</v>
      </c>
      <c r="G28" s="59" t="s">
        <v>316</v>
      </c>
      <c r="H28" s="175" t="s">
        <v>317</v>
      </c>
      <c r="I28" s="175" t="s">
        <v>318</v>
      </c>
      <c r="J28" s="62">
        <v>1</v>
      </c>
      <c r="K28" s="176">
        <v>1</v>
      </c>
      <c r="L28" s="1" t="s">
        <v>823</v>
      </c>
      <c r="M28" s="1" t="s">
        <v>823</v>
      </c>
      <c r="N28" s="1" t="s">
        <v>799</v>
      </c>
      <c r="O28" s="60">
        <v>0</v>
      </c>
      <c r="P28" s="176">
        <v>0</v>
      </c>
      <c r="Q28" s="176">
        <v>0</v>
      </c>
      <c r="R28" s="176">
        <v>0</v>
      </c>
      <c r="S28" s="176">
        <v>0</v>
      </c>
      <c r="T28" s="176">
        <v>0</v>
      </c>
      <c r="U28" s="176">
        <v>0</v>
      </c>
      <c r="V28" s="176">
        <v>0</v>
      </c>
      <c r="W28" s="176">
        <v>0</v>
      </c>
      <c r="X28" s="176">
        <v>0</v>
      </c>
      <c r="Y28" s="176">
        <v>0</v>
      </c>
      <c r="Z28" s="176">
        <v>0</v>
      </c>
      <c r="AA28" s="176">
        <v>0</v>
      </c>
      <c r="AB28" s="176">
        <v>0</v>
      </c>
      <c r="AC28" s="176">
        <v>0</v>
      </c>
      <c r="AD28" s="176">
        <v>0</v>
      </c>
      <c r="AE28" s="176">
        <v>0</v>
      </c>
      <c r="AF28" s="176">
        <v>0</v>
      </c>
      <c r="AG28" s="176">
        <v>0</v>
      </c>
      <c r="AH28" s="176">
        <v>0</v>
      </c>
      <c r="AI28" s="176">
        <v>0</v>
      </c>
      <c r="AJ28" s="176">
        <v>0</v>
      </c>
      <c r="AK28" s="176">
        <v>0</v>
      </c>
      <c r="AL28" s="176">
        <v>0</v>
      </c>
      <c r="AM28" s="176">
        <v>0</v>
      </c>
      <c r="AN28" s="176">
        <v>0</v>
      </c>
      <c r="AO28" s="176">
        <v>0</v>
      </c>
      <c r="AP28" s="176">
        <v>0</v>
      </c>
      <c r="AQ28" s="176">
        <v>31000000</v>
      </c>
      <c r="AR28" s="176">
        <v>0</v>
      </c>
      <c r="AS28" s="176">
        <v>0</v>
      </c>
      <c r="AT28" s="176">
        <v>0</v>
      </c>
      <c r="AU28" s="176">
        <v>0</v>
      </c>
      <c r="AV28" s="176">
        <v>0</v>
      </c>
      <c r="AW28" s="176">
        <v>0</v>
      </c>
      <c r="AX28" s="176">
        <v>0</v>
      </c>
      <c r="AY28" s="176">
        <v>0</v>
      </c>
      <c r="AZ28" s="176">
        <v>0</v>
      </c>
      <c r="BA28" s="176">
        <v>0</v>
      </c>
      <c r="BB28" s="176">
        <v>0</v>
      </c>
      <c r="BC28" s="176">
        <v>0</v>
      </c>
      <c r="BD28" s="176">
        <v>0</v>
      </c>
      <c r="BE28" s="46">
        <f t="shared" si="0"/>
        <v>31000000</v>
      </c>
      <c r="BF28" s="46">
        <f t="shared" si="0"/>
        <v>0</v>
      </c>
      <c r="BG28" s="1"/>
      <c r="BH28" s="1" t="s">
        <v>964</v>
      </c>
    </row>
    <row r="29" spans="1:60" ht="228" x14ac:dyDescent="0.25">
      <c r="A29" s="175" t="s">
        <v>53</v>
      </c>
      <c r="B29" s="175" t="s">
        <v>263</v>
      </c>
      <c r="C29" s="175" t="s">
        <v>264</v>
      </c>
      <c r="D29" s="175" t="s">
        <v>265</v>
      </c>
      <c r="E29" s="175" t="s">
        <v>276</v>
      </c>
      <c r="F29" s="175" t="s">
        <v>319</v>
      </c>
      <c r="G29" s="59" t="s">
        <v>320</v>
      </c>
      <c r="H29" s="175" t="s">
        <v>321</v>
      </c>
      <c r="I29" s="175" t="s">
        <v>290</v>
      </c>
      <c r="J29" s="62">
        <v>4</v>
      </c>
      <c r="K29" s="176">
        <v>2</v>
      </c>
      <c r="L29" s="1" t="s">
        <v>966</v>
      </c>
      <c r="M29" s="87">
        <v>2020852500034</v>
      </c>
      <c r="N29" s="19" t="s">
        <v>977</v>
      </c>
      <c r="O29" s="60">
        <v>1</v>
      </c>
      <c r="P29" s="176">
        <v>0</v>
      </c>
      <c r="Q29" s="176">
        <v>0</v>
      </c>
      <c r="R29" s="176">
        <v>0</v>
      </c>
      <c r="S29" s="176">
        <v>0</v>
      </c>
      <c r="T29" s="176">
        <v>0</v>
      </c>
      <c r="U29" s="176">
        <v>1</v>
      </c>
      <c r="V29" s="176">
        <v>0</v>
      </c>
      <c r="W29" s="176">
        <v>0</v>
      </c>
      <c r="X29" s="176">
        <v>0</v>
      </c>
      <c r="Y29" s="176">
        <v>0</v>
      </c>
      <c r="Z29" s="176">
        <v>0</v>
      </c>
      <c r="AA29" s="176">
        <v>0</v>
      </c>
      <c r="AB29" s="176">
        <v>0</v>
      </c>
      <c r="AC29" s="176">
        <v>0</v>
      </c>
      <c r="AD29" s="176">
        <v>0</v>
      </c>
      <c r="AE29" s="176">
        <v>0</v>
      </c>
      <c r="AF29" s="176">
        <v>0</v>
      </c>
      <c r="AG29" s="176">
        <v>0</v>
      </c>
      <c r="AH29" s="176">
        <v>0</v>
      </c>
      <c r="AI29" s="176">
        <v>0</v>
      </c>
      <c r="AJ29" s="176">
        <v>0</v>
      </c>
      <c r="AK29" s="176">
        <v>0</v>
      </c>
      <c r="AL29" s="176">
        <v>0</v>
      </c>
      <c r="AM29" s="176">
        <v>0</v>
      </c>
      <c r="AN29" s="176">
        <v>0</v>
      </c>
      <c r="AO29" s="176">
        <v>0</v>
      </c>
      <c r="AP29" s="176">
        <v>0</v>
      </c>
      <c r="AQ29" s="176">
        <v>20000000</v>
      </c>
      <c r="AR29" s="176">
        <v>0</v>
      </c>
      <c r="AS29" s="176">
        <v>0</v>
      </c>
      <c r="AT29" s="176">
        <v>0</v>
      </c>
      <c r="AU29" s="176">
        <v>0</v>
      </c>
      <c r="AV29" s="176">
        <v>0</v>
      </c>
      <c r="AW29" s="176">
        <v>0</v>
      </c>
      <c r="AX29" s="176">
        <v>0</v>
      </c>
      <c r="AY29" s="176">
        <v>0</v>
      </c>
      <c r="AZ29" s="176">
        <v>0</v>
      </c>
      <c r="BA29" s="176">
        <v>0</v>
      </c>
      <c r="BB29" s="176">
        <v>0</v>
      </c>
      <c r="BC29" s="176">
        <v>0</v>
      </c>
      <c r="BD29" s="176">
        <v>0</v>
      </c>
      <c r="BE29" s="46">
        <f t="shared" si="0"/>
        <v>20000000</v>
      </c>
      <c r="BF29" s="46">
        <f t="shared" si="0"/>
        <v>0</v>
      </c>
      <c r="BG29" s="1"/>
      <c r="BH29" s="1" t="s">
        <v>964</v>
      </c>
    </row>
    <row r="30" spans="1:60" ht="276" x14ac:dyDescent="0.25">
      <c r="A30" s="175" t="s">
        <v>53</v>
      </c>
      <c r="B30" s="175" t="s">
        <v>263</v>
      </c>
      <c r="C30" s="175" t="s">
        <v>264</v>
      </c>
      <c r="D30" s="175" t="s">
        <v>265</v>
      </c>
      <c r="E30" s="175" t="s">
        <v>276</v>
      </c>
      <c r="F30" s="175" t="s">
        <v>322</v>
      </c>
      <c r="G30" s="59" t="s">
        <v>323</v>
      </c>
      <c r="H30" s="175" t="s">
        <v>324</v>
      </c>
      <c r="I30" s="175" t="s">
        <v>290</v>
      </c>
      <c r="J30" s="62">
        <v>4</v>
      </c>
      <c r="K30" s="176">
        <v>2</v>
      </c>
      <c r="L30" s="1" t="s">
        <v>966</v>
      </c>
      <c r="M30" s="87">
        <v>2020852500034</v>
      </c>
      <c r="N30" s="19" t="s">
        <v>978</v>
      </c>
      <c r="O30" s="60">
        <v>1</v>
      </c>
      <c r="P30" s="176">
        <v>0</v>
      </c>
      <c r="Q30" s="176">
        <v>0</v>
      </c>
      <c r="R30" s="176">
        <v>0</v>
      </c>
      <c r="S30" s="180">
        <v>0</v>
      </c>
      <c r="T30" s="176">
        <v>0</v>
      </c>
      <c r="U30" s="180">
        <v>0</v>
      </c>
      <c r="V30" s="176">
        <v>0</v>
      </c>
      <c r="W30" s="180">
        <v>1</v>
      </c>
      <c r="X30" s="176">
        <v>0</v>
      </c>
      <c r="Y30" s="176">
        <v>0</v>
      </c>
      <c r="Z30" s="176">
        <v>0</v>
      </c>
      <c r="AA30" s="176">
        <v>0</v>
      </c>
      <c r="AB30" s="176">
        <v>0</v>
      </c>
      <c r="AC30" s="176">
        <v>0</v>
      </c>
      <c r="AD30" s="176">
        <v>0</v>
      </c>
      <c r="AE30" s="176">
        <v>0</v>
      </c>
      <c r="AF30" s="176">
        <v>0</v>
      </c>
      <c r="AG30" s="176">
        <v>0</v>
      </c>
      <c r="AH30" s="176">
        <v>0</v>
      </c>
      <c r="AI30" s="176">
        <v>0</v>
      </c>
      <c r="AJ30" s="176">
        <v>0</v>
      </c>
      <c r="AK30" s="176">
        <v>0</v>
      </c>
      <c r="AL30" s="176">
        <v>0</v>
      </c>
      <c r="AM30" s="176">
        <v>0</v>
      </c>
      <c r="AN30" s="176">
        <v>0</v>
      </c>
      <c r="AO30" s="176">
        <v>0</v>
      </c>
      <c r="AP30" s="176">
        <v>0</v>
      </c>
      <c r="AQ30" s="176">
        <v>23000000</v>
      </c>
      <c r="AR30" s="176">
        <v>0</v>
      </c>
      <c r="AS30" s="176">
        <v>0</v>
      </c>
      <c r="AT30" s="176">
        <v>0</v>
      </c>
      <c r="AU30" s="176">
        <v>0</v>
      </c>
      <c r="AV30" s="176">
        <v>0</v>
      </c>
      <c r="AW30" s="176">
        <v>0</v>
      </c>
      <c r="AX30" s="176">
        <v>0</v>
      </c>
      <c r="AY30" s="176">
        <v>0</v>
      </c>
      <c r="AZ30" s="176">
        <v>0</v>
      </c>
      <c r="BA30" s="176">
        <v>0</v>
      </c>
      <c r="BB30" s="176">
        <v>0</v>
      </c>
      <c r="BC30" s="176">
        <v>0</v>
      </c>
      <c r="BD30" s="176">
        <v>0</v>
      </c>
      <c r="BE30" s="46">
        <f t="shared" ref="BE30:BF40" si="1">SUM(Y30+AA30+AC30+AE30+AG30+AI30+AK30+AM30+AO30+AQ30+AS30+AU30+AW30+AY30+BA30+BC30)</f>
        <v>23000000</v>
      </c>
      <c r="BF30" s="46">
        <f t="shared" si="1"/>
        <v>0</v>
      </c>
      <c r="BG30" s="1"/>
      <c r="BH30" s="1" t="s">
        <v>964</v>
      </c>
    </row>
    <row r="31" spans="1:60" ht="409.5" x14ac:dyDescent="0.25">
      <c r="A31" s="175" t="s">
        <v>53</v>
      </c>
      <c r="B31" s="175" t="s">
        <v>263</v>
      </c>
      <c r="C31" s="175" t="s">
        <v>264</v>
      </c>
      <c r="D31" s="175" t="s">
        <v>265</v>
      </c>
      <c r="E31" s="175" t="s">
        <v>276</v>
      </c>
      <c r="F31" s="175" t="s">
        <v>325</v>
      </c>
      <c r="G31" s="59" t="s">
        <v>326</v>
      </c>
      <c r="H31" s="175" t="s">
        <v>324</v>
      </c>
      <c r="I31" s="175" t="s">
        <v>290</v>
      </c>
      <c r="J31" s="62">
        <v>4</v>
      </c>
      <c r="K31" s="176">
        <v>2</v>
      </c>
      <c r="L31" s="1" t="s">
        <v>966</v>
      </c>
      <c r="M31" s="87">
        <v>2020852500034</v>
      </c>
      <c r="N31" s="19" t="s">
        <v>979</v>
      </c>
      <c r="O31" s="60">
        <v>1</v>
      </c>
      <c r="P31" s="176">
        <v>0</v>
      </c>
      <c r="Q31" s="176">
        <v>0</v>
      </c>
      <c r="R31" s="176">
        <v>0</v>
      </c>
      <c r="S31" s="180">
        <v>0</v>
      </c>
      <c r="T31" s="176">
        <v>0</v>
      </c>
      <c r="U31" s="180">
        <v>0</v>
      </c>
      <c r="V31" s="176">
        <v>0</v>
      </c>
      <c r="W31" s="180">
        <v>1</v>
      </c>
      <c r="X31" s="176">
        <v>0</v>
      </c>
      <c r="Y31" s="176">
        <v>0</v>
      </c>
      <c r="Z31" s="176">
        <v>0</v>
      </c>
      <c r="AA31" s="176">
        <v>0</v>
      </c>
      <c r="AB31" s="176">
        <v>0</v>
      </c>
      <c r="AC31" s="176">
        <v>0</v>
      </c>
      <c r="AD31" s="176">
        <v>0</v>
      </c>
      <c r="AE31" s="176">
        <v>0</v>
      </c>
      <c r="AF31" s="176">
        <v>0</v>
      </c>
      <c r="AG31" s="176">
        <v>0</v>
      </c>
      <c r="AH31" s="176">
        <v>0</v>
      </c>
      <c r="AI31" s="176">
        <v>0</v>
      </c>
      <c r="AJ31" s="176">
        <v>0</v>
      </c>
      <c r="AK31" s="176">
        <v>0</v>
      </c>
      <c r="AL31" s="176">
        <v>0</v>
      </c>
      <c r="AM31" s="176">
        <v>0</v>
      </c>
      <c r="AN31" s="176">
        <v>0</v>
      </c>
      <c r="AO31" s="176">
        <v>0</v>
      </c>
      <c r="AP31" s="176">
        <v>0</v>
      </c>
      <c r="AQ31" s="176">
        <v>20500000</v>
      </c>
      <c r="AR31" s="176">
        <v>0</v>
      </c>
      <c r="AS31" s="176">
        <v>0</v>
      </c>
      <c r="AT31" s="176">
        <v>0</v>
      </c>
      <c r="AU31" s="176">
        <v>0</v>
      </c>
      <c r="AV31" s="176">
        <v>0</v>
      </c>
      <c r="AW31" s="176">
        <v>0</v>
      </c>
      <c r="AX31" s="176">
        <v>0</v>
      </c>
      <c r="AY31" s="176">
        <v>0</v>
      </c>
      <c r="AZ31" s="176">
        <v>0</v>
      </c>
      <c r="BA31" s="176">
        <v>0</v>
      </c>
      <c r="BB31" s="176">
        <v>0</v>
      </c>
      <c r="BC31" s="176">
        <v>0</v>
      </c>
      <c r="BD31" s="176">
        <v>0</v>
      </c>
      <c r="BE31" s="46">
        <f t="shared" si="1"/>
        <v>20500000</v>
      </c>
      <c r="BF31" s="46">
        <f t="shared" si="1"/>
        <v>0</v>
      </c>
      <c r="BG31" s="1"/>
      <c r="BH31" s="1" t="s">
        <v>964</v>
      </c>
    </row>
    <row r="32" spans="1:60" ht="168" x14ac:dyDescent="0.25">
      <c r="A32" s="175" t="s">
        <v>53</v>
      </c>
      <c r="B32" s="175" t="s">
        <v>263</v>
      </c>
      <c r="C32" s="175" t="s">
        <v>264</v>
      </c>
      <c r="D32" s="175" t="s">
        <v>265</v>
      </c>
      <c r="E32" s="175" t="s">
        <v>276</v>
      </c>
      <c r="F32" s="175" t="s">
        <v>327</v>
      </c>
      <c r="G32" s="59" t="s">
        <v>328</v>
      </c>
      <c r="H32" s="175" t="s">
        <v>324</v>
      </c>
      <c r="I32" s="175" t="s">
        <v>290</v>
      </c>
      <c r="J32" s="62">
        <v>1</v>
      </c>
      <c r="K32" s="176">
        <v>1</v>
      </c>
      <c r="L32" s="1" t="s">
        <v>966</v>
      </c>
      <c r="M32" s="87">
        <v>2020852500034</v>
      </c>
      <c r="N32" s="19" t="s">
        <v>980</v>
      </c>
      <c r="O32" s="60">
        <v>1</v>
      </c>
      <c r="P32" s="176">
        <v>0</v>
      </c>
      <c r="Q32" s="176">
        <v>0</v>
      </c>
      <c r="R32" s="176">
        <v>0</v>
      </c>
      <c r="S32" s="176">
        <v>0</v>
      </c>
      <c r="T32" s="176">
        <v>0</v>
      </c>
      <c r="U32" s="176">
        <v>1</v>
      </c>
      <c r="V32" s="176">
        <v>0</v>
      </c>
      <c r="W32" s="176">
        <v>0</v>
      </c>
      <c r="X32" s="176">
        <v>0</v>
      </c>
      <c r="Y32" s="176">
        <v>0</v>
      </c>
      <c r="Z32" s="176">
        <v>0</v>
      </c>
      <c r="AA32" s="176">
        <v>25000000</v>
      </c>
      <c r="AB32" s="176">
        <v>0</v>
      </c>
      <c r="AC32" s="176">
        <v>0</v>
      </c>
      <c r="AD32" s="176">
        <v>0</v>
      </c>
      <c r="AE32" s="176">
        <v>0</v>
      </c>
      <c r="AF32" s="176">
        <v>0</v>
      </c>
      <c r="AG32" s="176">
        <v>0</v>
      </c>
      <c r="AH32" s="176">
        <v>0</v>
      </c>
      <c r="AI32" s="176">
        <v>0</v>
      </c>
      <c r="AJ32" s="176">
        <v>0</v>
      </c>
      <c r="AK32" s="176">
        <v>0</v>
      </c>
      <c r="AL32" s="176">
        <v>0</v>
      </c>
      <c r="AM32" s="176">
        <v>0</v>
      </c>
      <c r="AN32" s="176">
        <v>0</v>
      </c>
      <c r="AO32" s="176">
        <v>0</v>
      </c>
      <c r="AP32" s="176">
        <v>0</v>
      </c>
      <c r="AQ32" s="176">
        <v>10000000</v>
      </c>
      <c r="AR32" s="176">
        <v>0</v>
      </c>
      <c r="AS32" s="176">
        <v>0</v>
      </c>
      <c r="AT32" s="176">
        <v>0</v>
      </c>
      <c r="AU32" s="176">
        <v>0</v>
      </c>
      <c r="AV32" s="176">
        <v>0</v>
      </c>
      <c r="AW32" s="176">
        <v>0</v>
      </c>
      <c r="AX32" s="176">
        <v>0</v>
      </c>
      <c r="AY32" s="176">
        <v>0</v>
      </c>
      <c r="AZ32" s="176">
        <v>0</v>
      </c>
      <c r="BA32" s="176">
        <v>0</v>
      </c>
      <c r="BB32" s="176">
        <v>0</v>
      </c>
      <c r="BC32" s="176">
        <v>0</v>
      </c>
      <c r="BD32" s="176">
        <v>0</v>
      </c>
      <c r="BE32" s="46">
        <f t="shared" si="1"/>
        <v>35000000</v>
      </c>
      <c r="BF32" s="46">
        <f t="shared" si="1"/>
        <v>0</v>
      </c>
      <c r="BG32" s="1"/>
      <c r="BH32" s="1" t="s">
        <v>964</v>
      </c>
    </row>
    <row r="33" spans="1:60" ht="276" x14ac:dyDescent="0.25">
      <c r="A33" s="175" t="s">
        <v>53</v>
      </c>
      <c r="B33" s="175" t="s">
        <v>263</v>
      </c>
      <c r="C33" s="175" t="s">
        <v>264</v>
      </c>
      <c r="D33" s="175" t="s">
        <v>265</v>
      </c>
      <c r="E33" s="175" t="s">
        <v>276</v>
      </c>
      <c r="F33" s="175" t="s">
        <v>329</v>
      </c>
      <c r="G33" s="59" t="s">
        <v>330</v>
      </c>
      <c r="H33" s="175" t="s">
        <v>331</v>
      </c>
      <c r="I33" s="175" t="s">
        <v>332</v>
      </c>
      <c r="J33" s="62">
        <v>1</v>
      </c>
      <c r="K33" s="176">
        <v>1</v>
      </c>
      <c r="L33" s="1" t="s">
        <v>966</v>
      </c>
      <c r="M33" s="87">
        <v>2020852500034</v>
      </c>
      <c r="N33" s="19" t="s">
        <v>981</v>
      </c>
      <c r="O33" s="60">
        <v>1</v>
      </c>
      <c r="P33" s="176">
        <v>0</v>
      </c>
      <c r="Q33" s="176">
        <v>0</v>
      </c>
      <c r="R33" s="176">
        <v>0</v>
      </c>
      <c r="S33" s="176">
        <v>1</v>
      </c>
      <c r="T33" s="176">
        <v>0</v>
      </c>
      <c r="U33" s="176">
        <v>0</v>
      </c>
      <c r="V33" s="176">
        <v>0</v>
      </c>
      <c r="W33" s="176">
        <v>0</v>
      </c>
      <c r="X33" s="176">
        <v>0</v>
      </c>
      <c r="Y33" s="176">
        <v>0</v>
      </c>
      <c r="Z33" s="176">
        <v>0</v>
      </c>
      <c r="AA33" s="176">
        <v>0</v>
      </c>
      <c r="AB33" s="176">
        <v>0</v>
      </c>
      <c r="AC33" s="176">
        <v>0</v>
      </c>
      <c r="AD33" s="176">
        <v>0</v>
      </c>
      <c r="AE33" s="176">
        <v>0</v>
      </c>
      <c r="AF33" s="176">
        <v>0</v>
      </c>
      <c r="AG33" s="176">
        <v>0</v>
      </c>
      <c r="AH33" s="176">
        <v>0</v>
      </c>
      <c r="AI33" s="176">
        <v>0</v>
      </c>
      <c r="AJ33" s="176">
        <v>0</v>
      </c>
      <c r="AK33" s="176">
        <v>0</v>
      </c>
      <c r="AL33" s="176">
        <v>0</v>
      </c>
      <c r="AM33" s="176">
        <v>0</v>
      </c>
      <c r="AN33" s="176">
        <v>0</v>
      </c>
      <c r="AO33" s="176">
        <v>0</v>
      </c>
      <c r="AP33" s="176">
        <v>0</v>
      </c>
      <c r="AQ33" s="176">
        <v>18000000</v>
      </c>
      <c r="AR33" s="176">
        <v>0</v>
      </c>
      <c r="AS33" s="176">
        <v>0</v>
      </c>
      <c r="AT33" s="176">
        <v>0</v>
      </c>
      <c r="AU33" s="176">
        <v>0</v>
      </c>
      <c r="AV33" s="176">
        <v>0</v>
      </c>
      <c r="AW33" s="176">
        <v>0</v>
      </c>
      <c r="AX33" s="176">
        <v>0</v>
      </c>
      <c r="AY33" s="176">
        <v>0</v>
      </c>
      <c r="AZ33" s="176">
        <v>0</v>
      </c>
      <c r="BA33" s="176">
        <v>0</v>
      </c>
      <c r="BB33" s="176">
        <v>0</v>
      </c>
      <c r="BC33" s="176">
        <v>0</v>
      </c>
      <c r="BD33" s="176">
        <v>0</v>
      </c>
      <c r="BE33" s="46">
        <f t="shared" si="1"/>
        <v>18000000</v>
      </c>
      <c r="BF33" s="46">
        <f t="shared" si="1"/>
        <v>0</v>
      </c>
      <c r="BG33" s="1"/>
      <c r="BH33" s="1" t="s">
        <v>964</v>
      </c>
    </row>
    <row r="34" spans="1:60" ht="372" x14ac:dyDescent="0.25">
      <c r="A34" s="175" t="s">
        <v>53</v>
      </c>
      <c r="B34" s="175" t="s">
        <v>263</v>
      </c>
      <c r="C34" s="175" t="s">
        <v>264</v>
      </c>
      <c r="D34" s="175" t="s">
        <v>265</v>
      </c>
      <c r="E34" s="175" t="s">
        <v>276</v>
      </c>
      <c r="F34" s="175" t="s">
        <v>814</v>
      </c>
      <c r="G34" s="59" t="s">
        <v>334</v>
      </c>
      <c r="H34" s="175" t="s">
        <v>335</v>
      </c>
      <c r="I34" s="175" t="s">
        <v>318</v>
      </c>
      <c r="J34" s="62">
        <v>1</v>
      </c>
      <c r="K34" s="176">
        <v>1</v>
      </c>
      <c r="L34" s="1" t="s">
        <v>966</v>
      </c>
      <c r="M34" s="87">
        <v>2020852500034</v>
      </c>
      <c r="N34" s="19" t="s">
        <v>982</v>
      </c>
      <c r="O34" s="60">
        <v>1</v>
      </c>
      <c r="P34" s="176">
        <v>0</v>
      </c>
      <c r="Q34" s="176">
        <v>0</v>
      </c>
      <c r="R34" s="176">
        <v>0</v>
      </c>
      <c r="S34" s="180">
        <v>0</v>
      </c>
      <c r="T34" s="176">
        <v>0</v>
      </c>
      <c r="U34" s="180">
        <v>0</v>
      </c>
      <c r="V34" s="176">
        <v>0</v>
      </c>
      <c r="W34" s="180">
        <v>1</v>
      </c>
      <c r="X34" s="176">
        <v>0</v>
      </c>
      <c r="Y34" s="176">
        <v>0</v>
      </c>
      <c r="Z34" s="176">
        <v>0</v>
      </c>
      <c r="AA34" s="176">
        <v>0</v>
      </c>
      <c r="AB34" s="176">
        <v>0</v>
      </c>
      <c r="AC34" s="176">
        <v>0</v>
      </c>
      <c r="AD34" s="176">
        <v>0</v>
      </c>
      <c r="AE34" s="176">
        <v>0</v>
      </c>
      <c r="AF34" s="176">
        <v>0</v>
      </c>
      <c r="AG34" s="176">
        <v>0</v>
      </c>
      <c r="AH34" s="176">
        <v>0</v>
      </c>
      <c r="AI34" s="176">
        <v>0</v>
      </c>
      <c r="AJ34" s="176">
        <v>0</v>
      </c>
      <c r="AK34" s="176">
        <v>0</v>
      </c>
      <c r="AL34" s="176">
        <v>0</v>
      </c>
      <c r="AM34" s="176">
        <v>0</v>
      </c>
      <c r="AN34" s="176">
        <v>0</v>
      </c>
      <c r="AO34" s="176">
        <v>0</v>
      </c>
      <c r="AP34" s="176">
        <v>0</v>
      </c>
      <c r="AQ34" s="176">
        <v>20000000</v>
      </c>
      <c r="AR34" s="176">
        <v>0</v>
      </c>
      <c r="AS34" s="176">
        <v>0</v>
      </c>
      <c r="AT34" s="176">
        <v>0</v>
      </c>
      <c r="AU34" s="176">
        <v>0</v>
      </c>
      <c r="AV34" s="176">
        <v>0</v>
      </c>
      <c r="AW34" s="176">
        <v>0</v>
      </c>
      <c r="AX34" s="176">
        <v>0</v>
      </c>
      <c r="AY34" s="176">
        <v>0</v>
      </c>
      <c r="AZ34" s="176">
        <v>0</v>
      </c>
      <c r="BA34" s="176">
        <v>0</v>
      </c>
      <c r="BB34" s="176">
        <v>0</v>
      </c>
      <c r="BC34" s="176">
        <v>0</v>
      </c>
      <c r="BD34" s="176">
        <v>0</v>
      </c>
      <c r="BE34" s="46">
        <f t="shared" si="1"/>
        <v>20000000</v>
      </c>
      <c r="BF34" s="46">
        <f t="shared" si="1"/>
        <v>0</v>
      </c>
      <c r="BG34" s="1"/>
      <c r="BH34" s="1" t="s">
        <v>964</v>
      </c>
    </row>
    <row r="35" spans="1:60" ht="408" x14ac:dyDescent="0.25">
      <c r="A35" s="175" t="s">
        <v>53</v>
      </c>
      <c r="B35" s="175" t="s">
        <v>263</v>
      </c>
      <c r="C35" s="175" t="s">
        <v>264</v>
      </c>
      <c r="D35" s="175" t="s">
        <v>265</v>
      </c>
      <c r="E35" s="175" t="s">
        <v>276</v>
      </c>
      <c r="F35" s="175" t="s">
        <v>336</v>
      </c>
      <c r="G35" s="59" t="s">
        <v>337</v>
      </c>
      <c r="H35" s="175" t="s">
        <v>335</v>
      </c>
      <c r="I35" s="175" t="s">
        <v>318</v>
      </c>
      <c r="J35" s="62">
        <v>1</v>
      </c>
      <c r="K35" s="176">
        <v>1</v>
      </c>
      <c r="L35" s="1" t="s">
        <v>966</v>
      </c>
      <c r="M35" s="87">
        <v>2020852500034</v>
      </c>
      <c r="N35" s="19" t="s">
        <v>983</v>
      </c>
      <c r="O35" s="60">
        <v>1</v>
      </c>
      <c r="P35" s="176">
        <v>0</v>
      </c>
      <c r="Q35" s="176">
        <v>0</v>
      </c>
      <c r="R35" s="176">
        <v>0</v>
      </c>
      <c r="S35" s="180">
        <v>0</v>
      </c>
      <c r="T35" s="176">
        <v>0</v>
      </c>
      <c r="U35" s="180">
        <v>0</v>
      </c>
      <c r="V35" s="176">
        <v>0</v>
      </c>
      <c r="W35" s="180">
        <v>1</v>
      </c>
      <c r="X35" s="176">
        <v>0</v>
      </c>
      <c r="Y35" s="176">
        <v>0</v>
      </c>
      <c r="Z35" s="176">
        <v>0</v>
      </c>
      <c r="AA35" s="176">
        <v>0</v>
      </c>
      <c r="AB35" s="176">
        <v>0</v>
      </c>
      <c r="AC35" s="176">
        <v>0</v>
      </c>
      <c r="AD35" s="176">
        <v>0</v>
      </c>
      <c r="AE35" s="176">
        <v>0</v>
      </c>
      <c r="AF35" s="176">
        <v>0</v>
      </c>
      <c r="AG35" s="176">
        <v>0</v>
      </c>
      <c r="AH35" s="176">
        <v>0</v>
      </c>
      <c r="AI35" s="176">
        <v>0</v>
      </c>
      <c r="AJ35" s="176">
        <v>0</v>
      </c>
      <c r="AK35" s="176">
        <v>0</v>
      </c>
      <c r="AL35" s="176">
        <v>0</v>
      </c>
      <c r="AM35" s="176">
        <v>0</v>
      </c>
      <c r="AN35" s="176">
        <v>0</v>
      </c>
      <c r="AO35" s="176">
        <v>0</v>
      </c>
      <c r="AP35" s="176">
        <v>0</v>
      </c>
      <c r="AQ35" s="176">
        <v>19500000</v>
      </c>
      <c r="AR35" s="176">
        <v>0</v>
      </c>
      <c r="AS35" s="176">
        <v>0</v>
      </c>
      <c r="AT35" s="176">
        <v>0</v>
      </c>
      <c r="AU35" s="176">
        <v>0</v>
      </c>
      <c r="AV35" s="176">
        <v>0</v>
      </c>
      <c r="AW35" s="176">
        <v>0</v>
      </c>
      <c r="AX35" s="176">
        <v>0</v>
      </c>
      <c r="AY35" s="176">
        <v>0</v>
      </c>
      <c r="AZ35" s="176">
        <v>0</v>
      </c>
      <c r="BA35" s="176">
        <v>0</v>
      </c>
      <c r="BB35" s="176">
        <v>0</v>
      </c>
      <c r="BC35" s="176">
        <v>0</v>
      </c>
      <c r="BD35" s="176">
        <v>0</v>
      </c>
      <c r="BE35" s="46">
        <f t="shared" si="1"/>
        <v>19500000</v>
      </c>
      <c r="BF35" s="46">
        <f t="shared" si="1"/>
        <v>0</v>
      </c>
      <c r="BG35" s="1"/>
      <c r="BH35" s="1" t="s">
        <v>964</v>
      </c>
    </row>
    <row r="36" spans="1:60" ht="409.5" x14ac:dyDescent="0.25">
      <c r="A36" s="175" t="s">
        <v>53</v>
      </c>
      <c r="B36" s="175" t="s">
        <v>263</v>
      </c>
      <c r="C36" s="175" t="s">
        <v>264</v>
      </c>
      <c r="D36" s="175" t="s">
        <v>265</v>
      </c>
      <c r="E36" s="175" t="s">
        <v>276</v>
      </c>
      <c r="F36" s="175" t="s">
        <v>336</v>
      </c>
      <c r="G36" s="59" t="s">
        <v>338</v>
      </c>
      <c r="H36" s="175" t="s">
        <v>335</v>
      </c>
      <c r="I36" s="175" t="s">
        <v>318</v>
      </c>
      <c r="J36" s="62">
        <v>1</v>
      </c>
      <c r="K36" s="176">
        <v>1</v>
      </c>
      <c r="L36" s="1" t="s">
        <v>966</v>
      </c>
      <c r="M36" s="87">
        <v>2020852500034</v>
      </c>
      <c r="N36" s="19" t="s">
        <v>984</v>
      </c>
      <c r="O36" s="60">
        <v>1</v>
      </c>
      <c r="P36" s="176">
        <v>0</v>
      </c>
      <c r="Q36" s="176">
        <v>0</v>
      </c>
      <c r="R36" s="176">
        <v>0</v>
      </c>
      <c r="S36" s="180">
        <v>0</v>
      </c>
      <c r="T36" s="176">
        <v>0</v>
      </c>
      <c r="U36" s="180">
        <v>1</v>
      </c>
      <c r="V36" s="176">
        <v>0</v>
      </c>
      <c r="W36" s="176">
        <v>0</v>
      </c>
      <c r="X36" s="176">
        <v>0</v>
      </c>
      <c r="Y36" s="176">
        <v>0</v>
      </c>
      <c r="Z36" s="176">
        <v>0</v>
      </c>
      <c r="AA36" s="176">
        <v>0</v>
      </c>
      <c r="AB36" s="176">
        <v>0</v>
      </c>
      <c r="AC36" s="176">
        <v>0</v>
      </c>
      <c r="AD36" s="176">
        <v>0</v>
      </c>
      <c r="AE36" s="176">
        <v>0</v>
      </c>
      <c r="AF36" s="176">
        <v>0</v>
      </c>
      <c r="AG36" s="176">
        <v>0</v>
      </c>
      <c r="AH36" s="176">
        <v>0</v>
      </c>
      <c r="AI36" s="176">
        <v>0</v>
      </c>
      <c r="AJ36" s="176">
        <v>0</v>
      </c>
      <c r="AK36" s="176">
        <v>0</v>
      </c>
      <c r="AL36" s="176">
        <v>0</v>
      </c>
      <c r="AM36" s="176">
        <v>0</v>
      </c>
      <c r="AN36" s="176">
        <v>0</v>
      </c>
      <c r="AO36" s="176">
        <v>0</v>
      </c>
      <c r="AP36" s="176">
        <v>0</v>
      </c>
      <c r="AQ36" s="176">
        <v>100000000</v>
      </c>
      <c r="AR36" s="176">
        <v>0</v>
      </c>
      <c r="AS36" s="176">
        <v>0</v>
      </c>
      <c r="AT36" s="176">
        <v>0</v>
      </c>
      <c r="AU36" s="176">
        <v>0</v>
      </c>
      <c r="AV36" s="176">
        <v>0</v>
      </c>
      <c r="AW36" s="176">
        <v>0</v>
      </c>
      <c r="AX36" s="176">
        <v>0</v>
      </c>
      <c r="AY36" s="176">
        <v>0</v>
      </c>
      <c r="AZ36" s="176">
        <v>0</v>
      </c>
      <c r="BA36" s="176">
        <v>0</v>
      </c>
      <c r="BB36" s="176">
        <v>0</v>
      </c>
      <c r="BC36" s="176">
        <v>0</v>
      </c>
      <c r="BD36" s="176">
        <v>0</v>
      </c>
      <c r="BE36" s="46">
        <f t="shared" si="1"/>
        <v>100000000</v>
      </c>
      <c r="BF36" s="46">
        <f t="shared" si="1"/>
        <v>0</v>
      </c>
      <c r="BG36" s="1"/>
      <c r="BH36" s="1" t="s">
        <v>964</v>
      </c>
    </row>
    <row r="37" spans="1:60" ht="377.25" customHeight="1" x14ac:dyDescent="0.25">
      <c r="A37" s="182" t="s">
        <v>53</v>
      </c>
      <c r="B37" s="182" t="s">
        <v>263</v>
      </c>
      <c r="C37" s="182" t="s">
        <v>264</v>
      </c>
      <c r="D37" s="182" t="s">
        <v>265</v>
      </c>
      <c r="E37" s="182" t="s">
        <v>276</v>
      </c>
      <c r="F37" s="182" t="s">
        <v>815</v>
      </c>
      <c r="G37" s="59" t="s">
        <v>816</v>
      </c>
      <c r="H37" s="175" t="s">
        <v>817</v>
      </c>
      <c r="I37" s="175" t="s">
        <v>33</v>
      </c>
      <c r="J37" s="64">
        <v>1</v>
      </c>
      <c r="K37" s="147">
        <v>1</v>
      </c>
      <c r="L37" s="1" t="s">
        <v>966</v>
      </c>
      <c r="M37" s="87">
        <v>2020852500034</v>
      </c>
      <c r="N37" s="19" t="s">
        <v>985</v>
      </c>
      <c r="O37" s="64">
        <v>1</v>
      </c>
      <c r="P37" s="176">
        <v>0</v>
      </c>
      <c r="Q37" s="181">
        <v>1</v>
      </c>
      <c r="R37" s="176">
        <v>0</v>
      </c>
      <c r="S37" s="181">
        <v>1</v>
      </c>
      <c r="T37" s="176">
        <v>0</v>
      </c>
      <c r="U37" s="181">
        <v>1</v>
      </c>
      <c r="V37" s="176">
        <v>0</v>
      </c>
      <c r="W37" s="181">
        <v>1</v>
      </c>
      <c r="X37" s="176">
        <v>0</v>
      </c>
      <c r="Y37" s="176">
        <v>0</v>
      </c>
      <c r="Z37" s="176">
        <v>0</v>
      </c>
      <c r="AA37" s="176">
        <v>0</v>
      </c>
      <c r="AB37" s="176">
        <v>0</v>
      </c>
      <c r="AC37" s="176">
        <v>0</v>
      </c>
      <c r="AD37" s="176">
        <v>0</v>
      </c>
      <c r="AE37" s="176">
        <v>0</v>
      </c>
      <c r="AF37" s="176">
        <v>0</v>
      </c>
      <c r="AG37" s="176">
        <v>0</v>
      </c>
      <c r="AH37" s="176">
        <v>0</v>
      </c>
      <c r="AI37" s="176">
        <v>0</v>
      </c>
      <c r="AJ37" s="176">
        <v>0</v>
      </c>
      <c r="AK37" s="176">
        <v>0</v>
      </c>
      <c r="AL37" s="176">
        <v>0</v>
      </c>
      <c r="AM37" s="176">
        <v>0</v>
      </c>
      <c r="AN37" s="176">
        <v>0</v>
      </c>
      <c r="AO37" s="176">
        <v>0</v>
      </c>
      <c r="AP37" s="176">
        <v>0</v>
      </c>
      <c r="AQ37" s="176">
        <v>436000000</v>
      </c>
      <c r="AR37" s="176">
        <v>0</v>
      </c>
      <c r="AS37" s="176">
        <v>0</v>
      </c>
      <c r="AT37" s="176">
        <v>0</v>
      </c>
      <c r="AU37" s="176">
        <v>0</v>
      </c>
      <c r="AV37" s="176">
        <v>0</v>
      </c>
      <c r="AW37" s="176">
        <v>0</v>
      </c>
      <c r="AX37" s="176">
        <v>0</v>
      </c>
      <c r="AY37" s="176">
        <v>0</v>
      </c>
      <c r="AZ37" s="176">
        <v>0</v>
      </c>
      <c r="BA37" s="176">
        <v>0</v>
      </c>
      <c r="BB37" s="176">
        <v>0</v>
      </c>
      <c r="BC37" s="176">
        <v>0</v>
      </c>
      <c r="BD37" s="176">
        <v>0</v>
      </c>
      <c r="BE37" s="46">
        <f t="shared" si="1"/>
        <v>436000000</v>
      </c>
      <c r="BF37" s="46">
        <f t="shared" si="1"/>
        <v>0</v>
      </c>
      <c r="BG37" s="1"/>
      <c r="BH37" s="1" t="s">
        <v>964</v>
      </c>
    </row>
    <row r="38" spans="1:60" x14ac:dyDescent="0.25">
      <c r="Y38" s="88">
        <f>SUM(Y13:Y37)</f>
        <v>0</v>
      </c>
      <c r="Z38" s="88">
        <f t="shared" ref="Z38:BF38" si="2">SUM(Z13:Z37)</f>
        <v>0</v>
      </c>
      <c r="AA38" s="88">
        <f t="shared" si="2"/>
        <v>25000000</v>
      </c>
      <c r="AB38" s="88">
        <f t="shared" si="2"/>
        <v>0</v>
      </c>
      <c r="AC38" s="88">
        <f t="shared" si="2"/>
        <v>0</v>
      </c>
      <c r="AD38" s="88">
        <f t="shared" si="2"/>
        <v>0</v>
      </c>
      <c r="AE38" s="88">
        <f t="shared" si="2"/>
        <v>0</v>
      </c>
      <c r="AF38" s="88">
        <f t="shared" si="2"/>
        <v>0</v>
      </c>
      <c r="AG38" s="88">
        <f t="shared" si="2"/>
        <v>0</v>
      </c>
      <c r="AH38" s="88">
        <f t="shared" si="2"/>
        <v>0</v>
      </c>
      <c r="AI38" s="88">
        <f t="shared" si="2"/>
        <v>0</v>
      </c>
      <c r="AJ38" s="88">
        <f t="shared" si="2"/>
        <v>0</v>
      </c>
      <c r="AK38" s="88">
        <f t="shared" si="2"/>
        <v>0</v>
      </c>
      <c r="AL38" s="88">
        <f t="shared" si="2"/>
        <v>0</v>
      </c>
      <c r="AM38" s="88">
        <f t="shared" si="2"/>
        <v>0</v>
      </c>
      <c r="AN38" s="88">
        <f t="shared" si="2"/>
        <v>0</v>
      </c>
      <c r="AO38" s="88">
        <f t="shared" si="2"/>
        <v>0</v>
      </c>
      <c r="AP38" s="88">
        <f t="shared" si="2"/>
        <v>0</v>
      </c>
      <c r="AQ38" s="88">
        <f t="shared" si="2"/>
        <v>13290000000</v>
      </c>
      <c r="AR38" s="88">
        <f t="shared" si="2"/>
        <v>0</v>
      </c>
      <c r="AS38" s="88">
        <f t="shared" si="2"/>
        <v>0</v>
      </c>
      <c r="AT38" s="88">
        <f t="shared" si="2"/>
        <v>0</v>
      </c>
      <c r="AU38" s="88">
        <f t="shared" si="2"/>
        <v>0</v>
      </c>
      <c r="AV38" s="88">
        <f t="shared" si="2"/>
        <v>0</v>
      </c>
      <c r="AW38" s="88">
        <f t="shared" si="2"/>
        <v>0</v>
      </c>
      <c r="AX38" s="88">
        <f t="shared" si="2"/>
        <v>0</v>
      </c>
      <c r="AY38" s="88">
        <f t="shared" si="2"/>
        <v>0</v>
      </c>
      <c r="AZ38" s="88">
        <f t="shared" si="2"/>
        <v>0</v>
      </c>
      <c r="BA38" s="88">
        <f t="shared" si="2"/>
        <v>15028000000</v>
      </c>
      <c r="BB38" s="88">
        <f t="shared" si="2"/>
        <v>0</v>
      </c>
      <c r="BC38" s="88">
        <f t="shared" si="2"/>
        <v>0</v>
      </c>
      <c r="BD38" s="88">
        <f t="shared" si="2"/>
        <v>0</v>
      </c>
      <c r="BE38" s="88">
        <f t="shared" si="2"/>
        <v>28343000000</v>
      </c>
      <c r="BF38" s="88">
        <f t="shared" si="2"/>
        <v>0</v>
      </c>
    </row>
    <row r="39" spans="1:60" x14ac:dyDescent="0.25">
      <c r="BE39" s="314"/>
    </row>
    <row r="40" spans="1:60" x14ac:dyDescent="0.25">
      <c r="BE40" s="88"/>
    </row>
    <row r="45" spans="1:60" x14ac:dyDescent="0.25">
      <c r="BE45" s="183"/>
    </row>
    <row r="47" spans="1:60" x14ac:dyDescent="0.25">
      <c r="AQ47" s="21"/>
      <c r="BE47" s="184"/>
    </row>
    <row r="50" spans="57:57" x14ac:dyDescent="0.25">
      <c r="BE50" s="185"/>
    </row>
  </sheetData>
  <mergeCells count="51">
    <mergeCell ref="A1:A6"/>
    <mergeCell ref="B1:D2"/>
    <mergeCell ref="B3:D5"/>
    <mergeCell ref="B6:D6"/>
    <mergeCell ref="E1:BH1"/>
    <mergeCell ref="E2:BH2"/>
    <mergeCell ref="E3:BG3"/>
    <mergeCell ref="E4:BG4"/>
    <mergeCell ref="E5:BH5"/>
    <mergeCell ref="F7:F11"/>
    <mergeCell ref="O7:X7"/>
    <mergeCell ref="O8:P8"/>
    <mergeCell ref="Q8:R8"/>
    <mergeCell ref="S8:T8"/>
    <mergeCell ref="U8:V8"/>
    <mergeCell ref="W8:X8"/>
    <mergeCell ref="A7:A11"/>
    <mergeCell ref="B7:B11"/>
    <mergeCell ref="C7:C11"/>
    <mergeCell ref="D7:D11"/>
    <mergeCell ref="E7:E11"/>
    <mergeCell ref="BH7:BH11"/>
    <mergeCell ref="G8:G11"/>
    <mergeCell ref="H8:H11"/>
    <mergeCell ref="I8:I11"/>
    <mergeCell ref="J8:K8"/>
    <mergeCell ref="G7:K7"/>
    <mergeCell ref="L7:L11"/>
    <mergeCell ref="M7:M11"/>
    <mergeCell ref="N7:N11"/>
    <mergeCell ref="J9:J11"/>
    <mergeCell ref="K9:K11"/>
    <mergeCell ref="Y7:BD7"/>
    <mergeCell ref="BE7:BF8"/>
    <mergeCell ref="BG7:BG11"/>
    <mergeCell ref="Y8:Z8"/>
    <mergeCell ref="AA8:AB8"/>
    <mergeCell ref="AC8:AD8"/>
    <mergeCell ref="AE8:AF8"/>
    <mergeCell ref="AG8:AH8"/>
    <mergeCell ref="AI8:AJ8"/>
    <mergeCell ref="AK8:AL8"/>
    <mergeCell ref="AM8:AN8"/>
    <mergeCell ref="AY8:AZ8"/>
    <mergeCell ref="BA8:BB8"/>
    <mergeCell ref="BC8:BD8"/>
    <mergeCell ref="AO8:AP8"/>
    <mergeCell ref="AQ8:AR8"/>
    <mergeCell ref="AS8:AT8"/>
    <mergeCell ref="AU8:AV8"/>
    <mergeCell ref="AW8:AX8"/>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H81"/>
  <sheetViews>
    <sheetView topLeftCell="J7" zoomScale="85" zoomScaleNormal="85" workbookViewId="0">
      <selection activeCell="O13" sqref="O13"/>
    </sheetView>
  </sheetViews>
  <sheetFormatPr baseColWidth="10" defaultRowHeight="15" x14ac:dyDescent="0.25"/>
  <cols>
    <col min="1" max="1" width="29.28515625" customWidth="1"/>
    <col min="2" max="2" width="25.5703125" customWidth="1"/>
    <col min="3" max="3" width="14.140625" customWidth="1"/>
    <col min="4" max="4" width="21.28515625" customWidth="1"/>
    <col min="5" max="5" width="24.28515625" customWidth="1"/>
    <col min="6" max="6" width="22" customWidth="1"/>
    <col min="7" max="7" width="16.5703125" customWidth="1"/>
    <col min="8" max="8" width="23.7109375" customWidth="1"/>
    <col min="9" max="9" width="9" bestFit="1" customWidth="1"/>
    <col min="10" max="11" width="6" customWidth="1"/>
    <col min="12" max="12" width="25.42578125" customWidth="1"/>
    <col min="13" max="13" width="23.28515625" customWidth="1"/>
    <col min="14" max="14" width="28.140625" customWidth="1"/>
    <col min="15" max="24" width="10.7109375" customWidth="1"/>
    <col min="25" max="25" width="13.7109375" hidden="1" customWidth="1"/>
    <col min="26" max="26" width="10.7109375" hidden="1" customWidth="1"/>
    <col min="27" max="27" width="15.28515625" hidden="1" customWidth="1"/>
    <col min="28" max="28" width="8.28515625" hidden="1" customWidth="1"/>
    <col min="29" max="40" width="10.7109375" hidden="1" customWidth="1"/>
    <col min="41" max="41" width="14.140625" hidden="1" customWidth="1"/>
    <col min="42" max="52" width="10.7109375" hidden="1" customWidth="1"/>
    <col min="53" max="53" width="11.7109375" hidden="1" customWidth="1"/>
    <col min="54" max="56" width="10.7109375" hidden="1" customWidth="1"/>
    <col min="57" max="57" width="17.42578125" bestFit="1" customWidth="1"/>
    <col min="58" max="59" width="10.7109375" customWidth="1"/>
    <col min="60" max="60" width="15.5703125" bestFit="1" customWidth="1"/>
  </cols>
  <sheetData>
    <row r="1" spans="1:60" ht="18" x14ac:dyDescent="0.25">
      <c r="A1" s="193"/>
      <c r="B1" s="194" t="s">
        <v>39</v>
      </c>
      <c r="C1" s="195"/>
      <c r="D1" s="196"/>
      <c r="E1" s="200" t="s">
        <v>41</v>
      </c>
      <c r="F1" s="201"/>
      <c r="G1" s="201"/>
      <c r="H1" s="201"/>
      <c r="I1" s="201"/>
      <c r="J1" s="201"/>
      <c r="K1" s="201"/>
      <c r="L1" s="201"/>
      <c r="M1" s="201"/>
      <c r="N1" s="201"/>
      <c r="O1" s="201"/>
      <c r="P1" s="201"/>
      <c r="Q1" s="201"/>
      <c r="R1" s="201"/>
      <c r="S1" s="201"/>
      <c r="T1" s="201"/>
      <c r="U1" s="201"/>
      <c r="V1" s="201"/>
      <c r="W1" s="201"/>
      <c r="X1" s="201"/>
      <c r="Y1" s="201"/>
      <c r="Z1" s="201"/>
      <c r="AA1" s="201"/>
      <c r="AB1" s="201"/>
      <c r="AC1" s="201"/>
      <c r="AD1" s="201"/>
      <c r="AE1" s="201"/>
      <c r="AF1" s="201"/>
      <c r="AG1" s="201"/>
      <c r="AH1" s="201"/>
      <c r="AI1" s="201"/>
      <c r="AJ1" s="201"/>
      <c r="AK1" s="201"/>
      <c r="AL1" s="201"/>
      <c r="AM1" s="201"/>
      <c r="AN1" s="201"/>
      <c r="AO1" s="201"/>
      <c r="AP1" s="201"/>
      <c r="AQ1" s="201"/>
      <c r="AR1" s="201"/>
      <c r="AS1" s="201"/>
      <c r="AT1" s="201"/>
      <c r="AU1" s="201"/>
      <c r="AV1" s="201"/>
      <c r="AW1" s="201"/>
      <c r="AX1" s="201"/>
      <c r="AY1" s="201"/>
      <c r="AZ1" s="201"/>
      <c r="BA1" s="201"/>
      <c r="BB1" s="201"/>
      <c r="BC1" s="201"/>
      <c r="BD1" s="201"/>
      <c r="BE1" s="201"/>
      <c r="BF1" s="201"/>
      <c r="BG1" s="201"/>
      <c r="BH1" s="202"/>
    </row>
    <row r="2" spans="1:60" ht="18" x14ac:dyDescent="0.25">
      <c r="A2" s="193"/>
      <c r="B2" s="197"/>
      <c r="C2" s="198"/>
      <c r="D2" s="199"/>
      <c r="E2" s="200" t="s">
        <v>42</v>
      </c>
      <c r="F2" s="201"/>
      <c r="G2" s="201"/>
      <c r="H2" s="201"/>
      <c r="I2" s="201"/>
      <c r="J2" s="201"/>
      <c r="K2" s="201"/>
      <c r="L2" s="201"/>
      <c r="M2" s="201"/>
      <c r="N2" s="201"/>
      <c r="O2" s="201"/>
      <c r="P2" s="201"/>
      <c r="Q2" s="201"/>
      <c r="R2" s="201"/>
      <c r="S2" s="201"/>
      <c r="T2" s="201"/>
      <c r="U2" s="201"/>
      <c r="V2" s="201"/>
      <c r="W2" s="201"/>
      <c r="X2" s="201"/>
      <c r="Y2" s="201"/>
      <c r="Z2" s="201"/>
      <c r="AA2" s="201"/>
      <c r="AB2" s="201"/>
      <c r="AC2" s="201"/>
      <c r="AD2" s="201"/>
      <c r="AE2" s="201"/>
      <c r="AF2" s="201"/>
      <c r="AG2" s="201"/>
      <c r="AH2" s="201"/>
      <c r="AI2" s="201"/>
      <c r="AJ2" s="201"/>
      <c r="AK2" s="201"/>
      <c r="AL2" s="201"/>
      <c r="AM2" s="201"/>
      <c r="AN2" s="201"/>
      <c r="AO2" s="201"/>
      <c r="AP2" s="201"/>
      <c r="AQ2" s="201"/>
      <c r="AR2" s="201"/>
      <c r="AS2" s="201"/>
      <c r="AT2" s="201"/>
      <c r="AU2" s="201"/>
      <c r="AV2" s="201"/>
      <c r="AW2" s="201"/>
      <c r="AX2" s="201"/>
      <c r="AY2" s="201"/>
      <c r="AZ2" s="201"/>
      <c r="BA2" s="201"/>
      <c r="BB2" s="201"/>
      <c r="BC2" s="201"/>
      <c r="BD2" s="201"/>
      <c r="BE2" s="201"/>
      <c r="BF2" s="201"/>
      <c r="BG2" s="201"/>
      <c r="BH2" s="202"/>
    </row>
    <row r="3" spans="1:60" ht="36" x14ac:dyDescent="0.25">
      <c r="A3" s="193"/>
      <c r="B3" s="194" t="s">
        <v>40</v>
      </c>
      <c r="C3" s="195"/>
      <c r="D3" s="196"/>
      <c r="E3" s="200" t="s">
        <v>43</v>
      </c>
      <c r="F3" s="201"/>
      <c r="G3" s="201"/>
      <c r="H3" s="201"/>
      <c r="I3" s="201"/>
      <c r="J3" s="201"/>
      <c r="K3" s="201"/>
      <c r="L3" s="201"/>
      <c r="M3" s="201"/>
      <c r="N3" s="201"/>
      <c r="O3" s="201"/>
      <c r="P3" s="201"/>
      <c r="Q3" s="201"/>
      <c r="R3" s="201"/>
      <c r="S3" s="201"/>
      <c r="T3" s="201"/>
      <c r="U3" s="201"/>
      <c r="V3" s="201"/>
      <c r="W3" s="201"/>
      <c r="X3" s="201"/>
      <c r="Y3" s="201"/>
      <c r="Z3" s="201"/>
      <c r="AA3" s="201"/>
      <c r="AB3" s="201"/>
      <c r="AC3" s="201"/>
      <c r="AD3" s="201"/>
      <c r="AE3" s="201"/>
      <c r="AF3" s="201"/>
      <c r="AG3" s="201"/>
      <c r="AH3" s="201"/>
      <c r="AI3" s="201"/>
      <c r="AJ3" s="201"/>
      <c r="AK3" s="201"/>
      <c r="AL3" s="201"/>
      <c r="AM3" s="201"/>
      <c r="AN3" s="201"/>
      <c r="AO3" s="201"/>
      <c r="AP3" s="201"/>
      <c r="AQ3" s="201"/>
      <c r="AR3" s="201"/>
      <c r="AS3" s="201"/>
      <c r="AT3" s="201"/>
      <c r="AU3" s="201"/>
      <c r="AV3" s="201"/>
      <c r="AW3" s="201"/>
      <c r="AX3" s="201"/>
      <c r="AY3" s="201"/>
      <c r="AZ3" s="201"/>
      <c r="BA3" s="201"/>
      <c r="BB3" s="201"/>
      <c r="BC3" s="201"/>
      <c r="BD3" s="201"/>
      <c r="BE3" s="201"/>
      <c r="BF3" s="201"/>
      <c r="BG3" s="202"/>
      <c r="BH3" s="76" t="s">
        <v>46</v>
      </c>
    </row>
    <row r="4" spans="1:60" ht="18" x14ac:dyDescent="0.25">
      <c r="A4" s="193"/>
      <c r="B4" s="203"/>
      <c r="C4" s="204"/>
      <c r="D4" s="205"/>
      <c r="E4" s="200" t="s">
        <v>44</v>
      </c>
      <c r="F4" s="201"/>
      <c r="G4" s="201"/>
      <c r="H4" s="201"/>
      <c r="I4" s="201"/>
      <c r="J4" s="201"/>
      <c r="K4" s="201"/>
      <c r="L4" s="201"/>
      <c r="M4" s="201"/>
      <c r="N4" s="201"/>
      <c r="O4" s="201"/>
      <c r="P4" s="201"/>
      <c r="Q4" s="201"/>
      <c r="R4" s="201"/>
      <c r="S4" s="201"/>
      <c r="T4" s="201"/>
      <c r="U4" s="201"/>
      <c r="V4" s="201"/>
      <c r="W4" s="201"/>
      <c r="X4" s="201"/>
      <c r="Y4" s="201"/>
      <c r="Z4" s="201"/>
      <c r="AA4" s="201"/>
      <c r="AB4" s="201"/>
      <c r="AC4" s="201"/>
      <c r="AD4" s="201"/>
      <c r="AE4" s="201"/>
      <c r="AF4" s="201"/>
      <c r="AG4" s="201"/>
      <c r="AH4" s="201"/>
      <c r="AI4" s="201"/>
      <c r="AJ4" s="201"/>
      <c r="AK4" s="201"/>
      <c r="AL4" s="201"/>
      <c r="AM4" s="201"/>
      <c r="AN4" s="201"/>
      <c r="AO4" s="201"/>
      <c r="AP4" s="201"/>
      <c r="AQ4" s="201"/>
      <c r="AR4" s="201"/>
      <c r="AS4" s="201"/>
      <c r="AT4" s="201"/>
      <c r="AU4" s="201"/>
      <c r="AV4" s="201"/>
      <c r="AW4" s="201"/>
      <c r="AX4" s="201"/>
      <c r="AY4" s="201"/>
      <c r="AZ4" s="201"/>
      <c r="BA4" s="201"/>
      <c r="BB4" s="201"/>
      <c r="BC4" s="201"/>
      <c r="BD4" s="201"/>
      <c r="BE4" s="201"/>
      <c r="BF4" s="201"/>
      <c r="BG4" s="202"/>
      <c r="BH4" s="8">
        <v>44221</v>
      </c>
    </row>
    <row r="5" spans="1:60" ht="18" x14ac:dyDescent="0.25">
      <c r="A5" s="193"/>
      <c r="B5" s="197"/>
      <c r="C5" s="198"/>
      <c r="D5" s="199"/>
      <c r="E5" s="206" t="s">
        <v>45</v>
      </c>
      <c r="F5" s="207"/>
      <c r="G5" s="207"/>
      <c r="H5" s="207"/>
      <c r="I5" s="207"/>
      <c r="J5" s="207"/>
      <c r="K5" s="207"/>
      <c r="L5" s="207"/>
      <c r="M5" s="207"/>
      <c r="N5" s="207"/>
      <c r="O5" s="207"/>
      <c r="P5" s="207"/>
      <c r="Q5" s="207"/>
      <c r="R5" s="207"/>
      <c r="S5" s="207"/>
      <c r="T5" s="207"/>
      <c r="U5" s="207"/>
      <c r="V5" s="207"/>
      <c r="W5" s="207"/>
      <c r="X5" s="207"/>
      <c r="Y5" s="207"/>
      <c r="Z5" s="207"/>
      <c r="AA5" s="207"/>
      <c r="AB5" s="207"/>
      <c r="AC5" s="207"/>
      <c r="AD5" s="207"/>
      <c r="AE5" s="207"/>
      <c r="AF5" s="207"/>
      <c r="AG5" s="207"/>
      <c r="AH5" s="207"/>
      <c r="AI5" s="207"/>
      <c r="AJ5" s="207"/>
      <c r="AK5" s="207"/>
      <c r="AL5" s="207"/>
      <c r="AM5" s="207"/>
      <c r="AN5" s="207"/>
      <c r="AO5" s="207"/>
      <c r="AP5" s="207"/>
      <c r="AQ5" s="207"/>
      <c r="AR5" s="207"/>
      <c r="AS5" s="207"/>
      <c r="AT5" s="207"/>
      <c r="AU5" s="207"/>
      <c r="AV5" s="207"/>
      <c r="AW5" s="207"/>
      <c r="AX5" s="207"/>
      <c r="AY5" s="207"/>
      <c r="AZ5" s="207"/>
      <c r="BA5" s="207"/>
      <c r="BB5" s="207"/>
      <c r="BC5" s="207"/>
      <c r="BD5" s="207"/>
      <c r="BE5" s="207"/>
      <c r="BF5" s="207"/>
      <c r="BG5" s="207"/>
      <c r="BH5" s="208"/>
    </row>
    <row r="6" spans="1:60" ht="18" x14ac:dyDescent="0.25">
      <c r="A6" s="193"/>
      <c r="B6" s="206" t="s">
        <v>47</v>
      </c>
      <c r="C6" s="207"/>
      <c r="D6" s="208"/>
      <c r="E6" s="77">
        <v>2022</v>
      </c>
      <c r="F6" s="77"/>
      <c r="G6" s="77"/>
      <c r="H6" s="77"/>
      <c r="I6" s="77"/>
      <c r="J6" s="78"/>
      <c r="K6" s="78"/>
      <c r="L6" s="77"/>
      <c r="M6" s="79"/>
      <c r="N6" s="81"/>
      <c r="O6" s="82"/>
      <c r="P6" s="81"/>
      <c r="Q6" s="81"/>
      <c r="R6" s="81"/>
      <c r="S6" s="81"/>
      <c r="T6" s="81"/>
      <c r="U6" s="81"/>
      <c r="V6" s="81"/>
      <c r="W6" s="81"/>
      <c r="X6" s="81"/>
      <c r="Y6" s="81"/>
      <c r="Z6" s="81"/>
      <c r="AA6" s="81"/>
      <c r="AB6" s="81"/>
      <c r="AC6" s="81"/>
      <c r="AD6" s="81"/>
      <c r="AE6" s="81"/>
      <c r="AF6" s="81"/>
      <c r="AG6" s="81"/>
      <c r="AH6" s="81"/>
      <c r="AI6" s="81"/>
      <c r="AJ6" s="81"/>
      <c r="AK6" s="81"/>
      <c r="AL6" s="81"/>
      <c r="AM6" s="81"/>
      <c r="AN6" s="81"/>
      <c r="AO6" s="81"/>
      <c r="AP6" s="81"/>
      <c r="AQ6" s="81"/>
      <c r="AR6" s="81"/>
      <c r="AS6" s="81"/>
      <c r="AT6" s="81"/>
      <c r="AU6" s="81"/>
      <c r="AV6" s="81"/>
      <c r="AW6" s="81"/>
      <c r="AX6" s="81"/>
      <c r="AY6" s="81"/>
      <c r="AZ6" s="81"/>
      <c r="BA6" s="81"/>
      <c r="BB6" s="81"/>
      <c r="BC6" s="81"/>
      <c r="BD6" s="81"/>
      <c r="BE6" s="81"/>
      <c r="BF6" s="81"/>
      <c r="BG6" s="81"/>
      <c r="BH6" s="83"/>
    </row>
    <row r="7" spans="1:60" ht="27" customHeight="1" x14ac:dyDescent="0.25">
      <c r="A7" s="211" t="s">
        <v>37</v>
      </c>
      <c r="B7" s="211" t="s">
        <v>0</v>
      </c>
      <c r="C7" s="211" t="s">
        <v>49</v>
      </c>
      <c r="D7" s="211" t="s">
        <v>1</v>
      </c>
      <c r="E7" s="211" t="s">
        <v>50</v>
      </c>
      <c r="F7" s="211" t="s">
        <v>51</v>
      </c>
      <c r="G7" s="213" t="s">
        <v>2</v>
      </c>
      <c r="H7" s="213"/>
      <c r="I7" s="213"/>
      <c r="J7" s="213"/>
      <c r="K7" s="213"/>
      <c r="L7" s="308" t="s">
        <v>3</v>
      </c>
      <c r="M7" s="310" t="s">
        <v>35</v>
      </c>
      <c r="N7" s="311" t="s">
        <v>4</v>
      </c>
      <c r="O7" s="224" t="s">
        <v>5</v>
      </c>
      <c r="P7" s="213"/>
      <c r="Q7" s="213"/>
      <c r="R7" s="213"/>
      <c r="S7" s="213"/>
      <c r="T7" s="213"/>
      <c r="U7" s="213"/>
      <c r="V7" s="213"/>
      <c r="W7" s="213"/>
      <c r="X7" s="213"/>
      <c r="Y7" s="227" t="s">
        <v>6</v>
      </c>
      <c r="Z7" s="228"/>
      <c r="AA7" s="228"/>
      <c r="AB7" s="228"/>
      <c r="AC7" s="228"/>
      <c r="AD7" s="228"/>
      <c r="AE7" s="228"/>
      <c r="AF7" s="228"/>
      <c r="AG7" s="228"/>
      <c r="AH7" s="228"/>
      <c r="AI7" s="228"/>
      <c r="AJ7" s="228"/>
      <c r="AK7" s="228"/>
      <c r="AL7" s="228"/>
      <c r="AM7" s="228"/>
      <c r="AN7" s="228"/>
      <c r="AO7" s="228"/>
      <c r="AP7" s="228"/>
      <c r="AQ7" s="228"/>
      <c r="AR7" s="228"/>
      <c r="AS7" s="228"/>
      <c r="AT7" s="228"/>
      <c r="AU7" s="228"/>
      <c r="AV7" s="228"/>
      <c r="AW7" s="228"/>
      <c r="AX7" s="228"/>
      <c r="AY7" s="228"/>
      <c r="AZ7" s="228"/>
      <c r="BA7" s="228"/>
      <c r="BB7" s="228"/>
      <c r="BC7" s="228"/>
      <c r="BD7" s="229"/>
      <c r="BE7" s="230" t="s">
        <v>855</v>
      </c>
      <c r="BF7" s="231"/>
      <c r="BG7" s="213" t="s">
        <v>7</v>
      </c>
      <c r="BH7" s="213" t="s">
        <v>8</v>
      </c>
    </row>
    <row r="8" spans="1:60" ht="27.75" customHeight="1" x14ac:dyDescent="0.25">
      <c r="A8" s="212"/>
      <c r="B8" s="212"/>
      <c r="C8" s="212"/>
      <c r="D8" s="212"/>
      <c r="E8" s="212"/>
      <c r="F8" s="212"/>
      <c r="G8" s="214" t="s">
        <v>9</v>
      </c>
      <c r="H8" s="214" t="s">
        <v>10</v>
      </c>
      <c r="I8" s="214" t="s">
        <v>11</v>
      </c>
      <c r="J8" s="215" t="s">
        <v>12</v>
      </c>
      <c r="K8" s="215"/>
      <c r="L8" s="309"/>
      <c r="M8" s="277"/>
      <c r="N8" s="312"/>
      <c r="O8" s="216" t="s">
        <v>845</v>
      </c>
      <c r="P8" s="210"/>
      <c r="Q8" s="252" t="s">
        <v>13</v>
      </c>
      <c r="R8" s="253"/>
      <c r="S8" s="252" t="s">
        <v>14</v>
      </c>
      <c r="T8" s="253"/>
      <c r="U8" s="252" t="s">
        <v>15</v>
      </c>
      <c r="V8" s="253"/>
      <c r="W8" s="252" t="s">
        <v>16</v>
      </c>
      <c r="X8" s="253"/>
      <c r="Y8" s="225" t="s">
        <v>38</v>
      </c>
      <c r="Z8" s="226"/>
      <c r="AA8" s="225" t="s">
        <v>56</v>
      </c>
      <c r="AB8" s="226"/>
      <c r="AC8" s="240" t="s">
        <v>17</v>
      </c>
      <c r="AD8" s="241"/>
      <c r="AE8" s="225" t="s">
        <v>18</v>
      </c>
      <c r="AF8" s="226"/>
      <c r="AG8" s="225" t="s">
        <v>19</v>
      </c>
      <c r="AH8" s="226"/>
      <c r="AI8" s="225" t="s">
        <v>20</v>
      </c>
      <c r="AJ8" s="226"/>
      <c r="AK8" s="225" t="s">
        <v>21</v>
      </c>
      <c r="AL8" s="226"/>
      <c r="AM8" s="225" t="s">
        <v>48</v>
      </c>
      <c r="AN8" s="226"/>
      <c r="AO8" s="225" t="s">
        <v>22</v>
      </c>
      <c r="AP8" s="226"/>
      <c r="AQ8" s="225" t="s">
        <v>23</v>
      </c>
      <c r="AR8" s="226"/>
      <c r="AS8" s="225" t="s">
        <v>24</v>
      </c>
      <c r="AT8" s="226"/>
      <c r="AU8" s="225" t="s">
        <v>25</v>
      </c>
      <c r="AV8" s="226"/>
      <c r="AW8" s="225" t="s">
        <v>26</v>
      </c>
      <c r="AX8" s="226"/>
      <c r="AY8" s="225" t="s">
        <v>27</v>
      </c>
      <c r="AZ8" s="226"/>
      <c r="BA8" s="225" t="s">
        <v>28</v>
      </c>
      <c r="BB8" s="226"/>
      <c r="BC8" s="235" t="s">
        <v>29</v>
      </c>
      <c r="BD8" s="236"/>
      <c r="BE8" s="227"/>
      <c r="BF8" s="228"/>
      <c r="BG8" s="214"/>
      <c r="BH8" s="214"/>
    </row>
    <row r="9" spans="1:60" x14ac:dyDescent="0.25">
      <c r="A9" s="212"/>
      <c r="B9" s="212"/>
      <c r="C9" s="212"/>
      <c r="D9" s="212"/>
      <c r="E9" s="212"/>
      <c r="F9" s="212"/>
      <c r="G9" s="214"/>
      <c r="H9" s="214"/>
      <c r="I9" s="214"/>
      <c r="J9" s="237" t="s">
        <v>31</v>
      </c>
      <c r="K9" s="215" t="s">
        <v>30</v>
      </c>
      <c r="L9" s="309"/>
      <c r="M9" s="277"/>
      <c r="N9" s="312"/>
      <c r="O9" s="5" t="s">
        <v>31</v>
      </c>
      <c r="P9" s="73" t="s">
        <v>30</v>
      </c>
      <c r="Q9" s="73" t="s">
        <v>31</v>
      </c>
      <c r="R9" s="73" t="s">
        <v>30</v>
      </c>
      <c r="S9" s="73" t="s">
        <v>31</v>
      </c>
      <c r="T9" s="73" t="s">
        <v>30</v>
      </c>
      <c r="U9" s="73" t="s">
        <v>31</v>
      </c>
      <c r="V9" s="73" t="s">
        <v>30</v>
      </c>
      <c r="W9" s="73" t="s">
        <v>31</v>
      </c>
      <c r="X9" s="73" t="s">
        <v>30</v>
      </c>
      <c r="Y9" s="2" t="s">
        <v>31</v>
      </c>
      <c r="Z9" s="73" t="s">
        <v>30</v>
      </c>
      <c r="AA9" s="2" t="s">
        <v>31</v>
      </c>
      <c r="AB9" s="73" t="s">
        <v>30</v>
      </c>
      <c r="AC9" s="2" t="s">
        <v>31</v>
      </c>
      <c r="AD9" s="73" t="s">
        <v>30</v>
      </c>
      <c r="AE9" s="2" t="s">
        <v>31</v>
      </c>
      <c r="AF9" s="73" t="s">
        <v>30</v>
      </c>
      <c r="AG9" s="2" t="s">
        <v>31</v>
      </c>
      <c r="AH9" s="73" t="s">
        <v>30</v>
      </c>
      <c r="AI9" s="2" t="s">
        <v>31</v>
      </c>
      <c r="AJ9" s="73" t="s">
        <v>30</v>
      </c>
      <c r="AK9" s="2" t="s">
        <v>31</v>
      </c>
      <c r="AL9" s="73" t="s">
        <v>30</v>
      </c>
      <c r="AM9" s="73" t="s">
        <v>31</v>
      </c>
      <c r="AN9" s="73" t="s">
        <v>30</v>
      </c>
      <c r="AO9" s="2" t="s">
        <v>31</v>
      </c>
      <c r="AP9" s="73" t="s">
        <v>30</v>
      </c>
      <c r="AQ9" s="2" t="s">
        <v>31</v>
      </c>
      <c r="AR9" s="73" t="s">
        <v>30</v>
      </c>
      <c r="AS9" s="73" t="s">
        <v>31</v>
      </c>
      <c r="AT9" s="73" t="s">
        <v>30</v>
      </c>
      <c r="AU9" s="2" t="s">
        <v>31</v>
      </c>
      <c r="AV9" s="73" t="s">
        <v>30</v>
      </c>
      <c r="AW9" s="73" t="s">
        <v>31</v>
      </c>
      <c r="AX9" s="73" t="s">
        <v>30</v>
      </c>
      <c r="AY9" s="73" t="s">
        <v>31</v>
      </c>
      <c r="AZ9" s="73" t="s">
        <v>30</v>
      </c>
      <c r="BA9" s="2" t="s">
        <v>31</v>
      </c>
      <c r="BB9" s="73" t="s">
        <v>30</v>
      </c>
      <c r="BC9" s="73" t="s">
        <v>31</v>
      </c>
      <c r="BD9" s="73" t="s">
        <v>30</v>
      </c>
      <c r="BE9" s="3" t="s">
        <v>31</v>
      </c>
      <c r="BF9" s="6" t="s">
        <v>30</v>
      </c>
      <c r="BG9" s="214"/>
      <c r="BH9" s="214"/>
    </row>
    <row r="10" spans="1:60" ht="4.5" customHeight="1" x14ac:dyDescent="0.25">
      <c r="A10" s="212"/>
      <c r="B10" s="212"/>
      <c r="C10" s="212"/>
      <c r="D10" s="212"/>
      <c r="E10" s="212"/>
      <c r="F10" s="212"/>
      <c r="G10" s="214"/>
      <c r="H10" s="214"/>
      <c r="I10" s="214"/>
      <c r="J10" s="237"/>
      <c r="K10" s="215"/>
      <c r="L10" s="309"/>
      <c r="M10" s="277"/>
      <c r="N10" s="312"/>
      <c r="O10" s="11"/>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7"/>
      <c r="BG10" s="214"/>
      <c r="BH10" s="214"/>
    </row>
    <row r="11" spans="1:60" x14ac:dyDescent="0.25">
      <c r="A11" s="212"/>
      <c r="B11" s="212"/>
      <c r="C11" s="212"/>
      <c r="D11" s="212"/>
      <c r="E11" s="212"/>
      <c r="F11" s="212"/>
      <c r="G11" s="211"/>
      <c r="H11" s="211"/>
      <c r="I11" s="211"/>
      <c r="J11" s="238"/>
      <c r="K11" s="239"/>
      <c r="L11" s="309"/>
      <c r="M11" s="308"/>
      <c r="N11" s="313"/>
      <c r="O11" s="12"/>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10"/>
      <c r="BG11" s="211"/>
      <c r="BH11" s="211"/>
    </row>
    <row r="12" spans="1:60" x14ac:dyDescent="0.25">
      <c r="A12" s="99"/>
      <c r="B12" s="100"/>
      <c r="C12" s="100"/>
      <c r="D12" s="100"/>
      <c r="E12" s="100"/>
      <c r="F12" s="100"/>
      <c r="G12" s="100"/>
      <c r="H12" s="100"/>
      <c r="I12" s="100"/>
      <c r="J12" s="100"/>
      <c r="K12" s="100"/>
      <c r="L12" s="100"/>
      <c r="M12" s="100"/>
      <c r="N12" s="100"/>
      <c r="O12" s="100"/>
      <c r="P12" s="100"/>
      <c r="Q12" s="100"/>
      <c r="R12" s="100"/>
      <c r="S12" s="100"/>
      <c r="T12" s="100"/>
      <c r="U12" s="100"/>
      <c r="V12" s="100"/>
      <c r="W12" s="100"/>
      <c r="X12" s="100"/>
      <c r="Y12" s="100"/>
      <c r="Z12" s="100"/>
      <c r="AA12" s="100"/>
      <c r="AB12" s="100"/>
      <c r="AC12" s="100"/>
      <c r="AD12" s="100"/>
      <c r="AE12" s="100"/>
      <c r="AF12" s="100"/>
      <c r="AG12" s="100"/>
      <c r="AH12" s="100"/>
      <c r="AI12" s="100"/>
      <c r="AJ12" s="100"/>
      <c r="AK12" s="100"/>
      <c r="AL12" s="100"/>
      <c r="AM12" s="100"/>
      <c r="AN12" s="100"/>
      <c r="AO12" s="100"/>
      <c r="AP12" s="100"/>
      <c r="AQ12" s="100"/>
      <c r="AR12" s="100"/>
      <c r="AS12" s="100"/>
      <c r="AT12" s="100"/>
      <c r="AU12" s="100"/>
      <c r="AV12" s="100"/>
      <c r="AW12" s="100"/>
      <c r="AX12" s="100"/>
      <c r="AY12" s="100"/>
      <c r="AZ12" s="100"/>
      <c r="BA12" s="100"/>
      <c r="BB12" s="100"/>
      <c r="BC12" s="100"/>
      <c r="BD12" s="100"/>
      <c r="BE12" s="100"/>
      <c r="BF12" s="100"/>
      <c r="BG12" s="100"/>
      <c r="BH12" s="104"/>
    </row>
    <row r="13" spans="1:60" s="13" customFormat="1" ht="89.25" x14ac:dyDescent="0.25">
      <c r="A13" s="84" t="s">
        <v>52</v>
      </c>
      <c r="B13" s="84" t="s">
        <v>123</v>
      </c>
      <c r="C13" s="84" t="s">
        <v>116</v>
      </c>
      <c r="D13" s="84" t="s">
        <v>117</v>
      </c>
      <c r="E13" s="84" t="s">
        <v>118</v>
      </c>
      <c r="F13" s="84" t="s">
        <v>119</v>
      </c>
      <c r="G13" s="84" t="s">
        <v>124</v>
      </c>
      <c r="H13" s="84" t="s">
        <v>125</v>
      </c>
      <c r="I13" s="84" t="s">
        <v>122</v>
      </c>
      <c r="J13" s="85">
        <v>1</v>
      </c>
      <c r="K13" s="85">
        <v>0</v>
      </c>
      <c r="L13" s="86" t="s">
        <v>823</v>
      </c>
      <c r="M13" s="87" t="s">
        <v>823</v>
      </c>
      <c r="N13" s="1" t="s">
        <v>986</v>
      </c>
      <c r="O13" s="85">
        <v>1</v>
      </c>
      <c r="P13" s="86">
        <v>0</v>
      </c>
      <c r="Q13" s="86">
        <v>0</v>
      </c>
      <c r="R13" s="86">
        <v>0</v>
      </c>
      <c r="S13" s="86">
        <v>0</v>
      </c>
      <c r="T13" s="86">
        <v>0</v>
      </c>
      <c r="U13" s="86">
        <v>0</v>
      </c>
      <c r="V13" s="86">
        <v>0</v>
      </c>
      <c r="W13" s="86">
        <v>1</v>
      </c>
      <c r="X13" s="86">
        <v>0</v>
      </c>
      <c r="Y13" s="46">
        <v>0</v>
      </c>
      <c r="Z13" s="46">
        <v>0</v>
      </c>
      <c r="AA13" s="46">
        <v>0</v>
      </c>
      <c r="AB13" s="46">
        <v>0</v>
      </c>
      <c r="AC13" s="46">
        <v>0</v>
      </c>
      <c r="AD13" s="46">
        <v>0</v>
      </c>
      <c r="AE13" s="46">
        <v>0</v>
      </c>
      <c r="AF13" s="46">
        <v>0</v>
      </c>
      <c r="AG13" s="46">
        <v>0</v>
      </c>
      <c r="AH13" s="46">
        <v>0</v>
      </c>
      <c r="AI13" s="46">
        <v>0</v>
      </c>
      <c r="AJ13" s="46">
        <v>0</v>
      </c>
      <c r="AK13" s="46">
        <v>0</v>
      </c>
      <c r="AL13" s="46">
        <v>0</v>
      </c>
      <c r="AM13" s="46">
        <v>0</v>
      </c>
      <c r="AN13" s="46">
        <v>0</v>
      </c>
      <c r="AO13" s="46">
        <v>0</v>
      </c>
      <c r="AP13" s="46">
        <v>0</v>
      </c>
      <c r="AQ13" s="46">
        <v>0</v>
      </c>
      <c r="AR13" s="46">
        <v>0</v>
      </c>
      <c r="AS13" s="46">
        <v>0</v>
      </c>
      <c r="AT13" s="46">
        <v>0</v>
      </c>
      <c r="AU13" s="46">
        <v>0</v>
      </c>
      <c r="AV13" s="46">
        <v>0</v>
      </c>
      <c r="AW13" s="46">
        <v>0</v>
      </c>
      <c r="AX13" s="46">
        <v>0</v>
      </c>
      <c r="AY13" s="46">
        <v>0</v>
      </c>
      <c r="AZ13" s="46">
        <v>0</v>
      </c>
      <c r="BA13" s="46">
        <v>0</v>
      </c>
      <c r="BB13" s="46">
        <v>0</v>
      </c>
      <c r="BC13" s="46">
        <v>0</v>
      </c>
      <c r="BD13" s="46">
        <v>0</v>
      </c>
      <c r="BE13" s="46">
        <f>SUM(Y13+AA13+AC13+AE13+AG13+AI13+AK13+AM13+AO13+AQ13+AS13+AU13+AW13+AY13+BA13+BC13)</f>
        <v>0</v>
      </c>
      <c r="BF13" s="46">
        <f>SUM(Z13+AB13+AD13+AF13+AH13+AJ13+AL13+AN13+AP13+AR13+AT13+AV13+AX13+AZ13+BB13+BD13)</f>
        <v>0</v>
      </c>
      <c r="BG13" s="86"/>
      <c r="BH13" s="86" t="s">
        <v>857</v>
      </c>
    </row>
    <row r="14" spans="1:60" s="13" customFormat="1" ht="51" x14ac:dyDescent="0.25">
      <c r="A14" s="84" t="s">
        <v>53</v>
      </c>
      <c r="B14" s="84" t="s">
        <v>123</v>
      </c>
      <c r="C14" s="84" t="s">
        <v>339</v>
      </c>
      <c r="D14" s="84" t="s">
        <v>340</v>
      </c>
      <c r="E14" s="84" t="s">
        <v>341</v>
      </c>
      <c r="F14" s="84" t="s">
        <v>342</v>
      </c>
      <c r="G14" s="84" t="s">
        <v>360</v>
      </c>
      <c r="H14" s="84" t="s">
        <v>361</v>
      </c>
      <c r="I14" s="84" t="s">
        <v>131</v>
      </c>
      <c r="J14" s="85">
        <v>1</v>
      </c>
      <c r="K14" s="85">
        <v>0</v>
      </c>
      <c r="L14" s="86" t="s">
        <v>823</v>
      </c>
      <c r="M14" s="87" t="s">
        <v>823</v>
      </c>
      <c r="N14" s="1" t="s">
        <v>986</v>
      </c>
      <c r="O14" s="85">
        <v>1</v>
      </c>
      <c r="P14" s="86">
        <v>0</v>
      </c>
      <c r="Q14" s="86">
        <v>0</v>
      </c>
      <c r="R14" s="86">
        <v>0</v>
      </c>
      <c r="S14" s="86">
        <v>0</v>
      </c>
      <c r="T14" s="86">
        <v>0</v>
      </c>
      <c r="U14" s="86">
        <v>0</v>
      </c>
      <c r="V14" s="86">
        <v>0</v>
      </c>
      <c r="W14" s="86">
        <v>0</v>
      </c>
      <c r="X14" s="86">
        <v>0</v>
      </c>
      <c r="Y14" s="46">
        <v>0</v>
      </c>
      <c r="Z14" s="46">
        <v>0</v>
      </c>
      <c r="AA14" s="46">
        <v>0</v>
      </c>
      <c r="AB14" s="46">
        <v>0</v>
      </c>
      <c r="AC14" s="46">
        <v>0</v>
      </c>
      <c r="AD14" s="46">
        <v>0</v>
      </c>
      <c r="AE14" s="46">
        <v>0</v>
      </c>
      <c r="AF14" s="46">
        <v>0</v>
      </c>
      <c r="AG14" s="46">
        <v>0</v>
      </c>
      <c r="AH14" s="46">
        <v>0</v>
      </c>
      <c r="AI14" s="46">
        <v>0</v>
      </c>
      <c r="AJ14" s="46">
        <v>0</v>
      </c>
      <c r="AK14" s="46">
        <v>0</v>
      </c>
      <c r="AL14" s="46">
        <v>0</v>
      </c>
      <c r="AM14" s="46">
        <v>0</v>
      </c>
      <c r="AN14" s="46">
        <v>0</v>
      </c>
      <c r="AO14" s="46">
        <v>0</v>
      </c>
      <c r="AP14" s="46">
        <v>0</v>
      </c>
      <c r="AQ14" s="46">
        <v>0</v>
      </c>
      <c r="AR14" s="46">
        <v>0</v>
      </c>
      <c r="AS14" s="46">
        <v>0</v>
      </c>
      <c r="AT14" s="46">
        <v>0</v>
      </c>
      <c r="AU14" s="46">
        <v>0</v>
      </c>
      <c r="AV14" s="46">
        <v>0</v>
      </c>
      <c r="AW14" s="46">
        <v>0</v>
      </c>
      <c r="AX14" s="46">
        <v>0</v>
      </c>
      <c r="AY14" s="46">
        <v>0</v>
      </c>
      <c r="AZ14" s="46">
        <v>0</v>
      </c>
      <c r="BA14" s="46">
        <v>0</v>
      </c>
      <c r="BB14" s="46">
        <v>0</v>
      </c>
      <c r="BC14" s="46">
        <v>0</v>
      </c>
      <c r="BD14" s="46">
        <v>0</v>
      </c>
      <c r="BE14" s="46">
        <f t="shared" ref="BE14:BF77" si="0">SUM(Y14+AA14+AC14+AE14+AG14+AI14+AK14+AM14+AO14+AQ14+AS14+AU14+AW14+AY14+BA14+BC14)</f>
        <v>0</v>
      </c>
      <c r="BF14" s="46">
        <f t="shared" si="0"/>
        <v>0</v>
      </c>
      <c r="BG14" s="86"/>
      <c r="BH14" s="86" t="s">
        <v>857</v>
      </c>
    </row>
    <row r="15" spans="1:60" s="13" customFormat="1" ht="84" x14ac:dyDescent="0.25">
      <c r="A15" s="84" t="s">
        <v>53</v>
      </c>
      <c r="B15" s="84" t="s">
        <v>123</v>
      </c>
      <c r="C15" s="84" t="s">
        <v>339</v>
      </c>
      <c r="D15" s="84" t="s">
        <v>340</v>
      </c>
      <c r="E15" s="84" t="s">
        <v>362</v>
      </c>
      <c r="F15" s="84" t="s">
        <v>363</v>
      </c>
      <c r="G15" s="84" t="s">
        <v>987</v>
      </c>
      <c r="H15" s="84" t="s">
        <v>381</v>
      </c>
      <c r="I15" s="84" t="s">
        <v>65</v>
      </c>
      <c r="J15" s="85">
        <v>1</v>
      </c>
      <c r="K15" s="85">
        <v>1</v>
      </c>
      <c r="L15" s="86" t="s">
        <v>988</v>
      </c>
      <c r="M15" s="87">
        <v>2020852500014</v>
      </c>
      <c r="N15" s="1" t="s">
        <v>989</v>
      </c>
      <c r="O15" s="85">
        <v>1</v>
      </c>
      <c r="P15" s="86">
        <v>0</v>
      </c>
      <c r="Q15" s="86">
        <v>1</v>
      </c>
      <c r="R15" s="86">
        <v>0</v>
      </c>
      <c r="S15" s="86">
        <v>1</v>
      </c>
      <c r="T15" s="86">
        <v>0</v>
      </c>
      <c r="U15" s="86">
        <v>1</v>
      </c>
      <c r="V15" s="86">
        <v>0</v>
      </c>
      <c r="W15" s="86">
        <v>1</v>
      </c>
      <c r="X15" s="86">
        <v>0</v>
      </c>
      <c r="Y15" s="46">
        <v>15000000</v>
      </c>
      <c r="Z15" s="46">
        <v>0</v>
      </c>
      <c r="AA15" s="46">
        <v>0</v>
      </c>
      <c r="AB15" s="46">
        <v>0</v>
      </c>
      <c r="AC15" s="46">
        <v>0</v>
      </c>
      <c r="AD15" s="46">
        <v>0</v>
      </c>
      <c r="AE15" s="46">
        <v>0</v>
      </c>
      <c r="AF15" s="46">
        <v>0</v>
      </c>
      <c r="AG15" s="46">
        <v>0</v>
      </c>
      <c r="AH15" s="46">
        <v>0</v>
      </c>
      <c r="AI15" s="46">
        <v>0</v>
      </c>
      <c r="AJ15" s="46">
        <v>0</v>
      </c>
      <c r="AK15" s="46">
        <v>0</v>
      </c>
      <c r="AL15" s="46">
        <v>0</v>
      </c>
      <c r="AM15" s="46">
        <v>0</v>
      </c>
      <c r="AN15" s="46">
        <v>0</v>
      </c>
      <c r="AO15" s="46">
        <v>0</v>
      </c>
      <c r="AP15" s="46">
        <v>0</v>
      </c>
      <c r="AQ15" s="46">
        <v>0</v>
      </c>
      <c r="AR15" s="46">
        <v>0</v>
      </c>
      <c r="AS15" s="46">
        <v>0</v>
      </c>
      <c r="AT15" s="46">
        <v>0</v>
      </c>
      <c r="AU15" s="46">
        <v>0</v>
      </c>
      <c r="AV15" s="46">
        <v>0</v>
      </c>
      <c r="AW15" s="46">
        <v>0</v>
      </c>
      <c r="AX15" s="46">
        <v>0</v>
      </c>
      <c r="AY15" s="46">
        <v>0</v>
      </c>
      <c r="AZ15" s="46">
        <v>0</v>
      </c>
      <c r="BA15" s="46">
        <v>0</v>
      </c>
      <c r="BB15" s="46">
        <v>0</v>
      </c>
      <c r="BC15" s="46">
        <v>0</v>
      </c>
      <c r="BD15" s="46">
        <v>0</v>
      </c>
      <c r="BE15" s="46">
        <f t="shared" si="0"/>
        <v>15000000</v>
      </c>
      <c r="BF15" s="46">
        <f t="shared" si="0"/>
        <v>0</v>
      </c>
      <c r="BG15" s="86"/>
      <c r="BH15" s="86" t="s">
        <v>857</v>
      </c>
    </row>
    <row r="16" spans="1:60" s="13" customFormat="1" ht="89.25" x14ac:dyDescent="0.25">
      <c r="A16" s="84" t="s">
        <v>53</v>
      </c>
      <c r="B16" s="84" t="s">
        <v>123</v>
      </c>
      <c r="C16" s="84" t="s">
        <v>339</v>
      </c>
      <c r="D16" s="84" t="s">
        <v>340</v>
      </c>
      <c r="E16" s="84" t="s">
        <v>362</v>
      </c>
      <c r="F16" s="84" t="s">
        <v>363</v>
      </c>
      <c r="G16" s="84" t="s">
        <v>382</v>
      </c>
      <c r="H16" s="84" t="s">
        <v>383</v>
      </c>
      <c r="I16" s="84" t="s">
        <v>65</v>
      </c>
      <c r="J16" s="85">
        <v>1</v>
      </c>
      <c r="K16" s="85">
        <v>0.5</v>
      </c>
      <c r="L16" s="86" t="s">
        <v>988</v>
      </c>
      <c r="M16" s="87">
        <v>2020852500014</v>
      </c>
      <c r="N16" s="1" t="s">
        <v>990</v>
      </c>
      <c r="O16" s="85">
        <v>1</v>
      </c>
      <c r="P16" s="86">
        <v>0</v>
      </c>
      <c r="Q16" s="86">
        <v>1</v>
      </c>
      <c r="R16" s="86">
        <v>0</v>
      </c>
      <c r="S16" s="86">
        <v>1</v>
      </c>
      <c r="T16" s="86">
        <v>0</v>
      </c>
      <c r="U16" s="86">
        <v>1</v>
      </c>
      <c r="V16" s="86">
        <v>0</v>
      </c>
      <c r="W16" s="86">
        <v>1</v>
      </c>
      <c r="X16" s="86">
        <v>0</v>
      </c>
      <c r="Y16" s="46">
        <v>8000000</v>
      </c>
      <c r="Z16" s="46">
        <v>0</v>
      </c>
      <c r="AA16" s="46">
        <v>0</v>
      </c>
      <c r="AB16" s="46">
        <v>0</v>
      </c>
      <c r="AC16" s="46">
        <v>0</v>
      </c>
      <c r="AD16" s="46">
        <v>0</v>
      </c>
      <c r="AE16" s="46">
        <v>0</v>
      </c>
      <c r="AF16" s="46">
        <v>0</v>
      </c>
      <c r="AG16" s="46">
        <v>0</v>
      </c>
      <c r="AH16" s="46">
        <v>0</v>
      </c>
      <c r="AI16" s="46">
        <v>0</v>
      </c>
      <c r="AJ16" s="46">
        <v>0</v>
      </c>
      <c r="AK16" s="46">
        <v>0</v>
      </c>
      <c r="AL16" s="46">
        <v>0</v>
      </c>
      <c r="AM16" s="46">
        <v>0</v>
      </c>
      <c r="AN16" s="46">
        <v>0</v>
      </c>
      <c r="AO16" s="46">
        <v>0</v>
      </c>
      <c r="AP16" s="46">
        <v>0</v>
      </c>
      <c r="AQ16" s="46">
        <v>0</v>
      </c>
      <c r="AR16" s="46">
        <v>0</v>
      </c>
      <c r="AS16" s="46">
        <v>0</v>
      </c>
      <c r="AT16" s="46">
        <v>0</v>
      </c>
      <c r="AU16" s="46">
        <v>0</v>
      </c>
      <c r="AV16" s="46">
        <v>0</v>
      </c>
      <c r="AW16" s="46">
        <v>0</v>
      </c>
      <c r="AX16" s="46">
        <v>0</v>
      </c>
      <c r="AY16" s="46">
        <v>0</v>
      </c>
      <c r="AZ16" s="46">
        <v>0</v>
      </c>
      <c r="BA16" s="46">
        <v>0</v>
      </c>
      <c r="BB16" s="46">
        <v>0</v>
      </c>
      <c r="BC16" s="46">
        <v>0</v>
      </c>
      <c r="BD16" s="46">
        <v>0</v>
      </c>
      <c r="BE16" s="46">
        <f t="shared" si="0"/>
        <v>8000000</v>
      </c>
      <c r="BF16" s="46">
        <f t="shared" si="0"/>
        <v>0</v>
      </c>
      <c r="BG16" s="86"/>
      <c r="BH16" s="86" t="s">
        <v>857</v>
      </c>
    </row>
    <row r="17" spans="1:60" s="13" customFormat="1" ht="51.75" thickBot="1" x14ac:dyDescent="0.3">
      <c r="A17" s="84" t="s">
        <v>53</v>
      </c>
      <c r="B17" s="84" t="s">
        <v>123</v>
      </c>
      <c r="C17" s="84" t="s">
        <v>339</v>
      </c>
      <c r="D17" s="84" t="s">
        <v>340</v>
      </c>
      <c r="E17" s="84" t="s">
        <v>384</v>
      </c>
      <c r="F17" s="84" t="s">
        <v>385</v>
      </c>
      <c r="G17" s="84" t="s">
        <v>394</v>
      </c>
      <c r="H17" s="84" t="s">
        <v>395</v>
      </c>
      <c r="I17" s="84" t="s">
        <v>65</v>
      </c>
      <c r="J17" s="85">
        <v>16</v>
      </c>
      <c r="K17" s="85">
        <v>0</v>
      </c>
      <c r="L17" s="86" t="s">
        <v>823</v>
      </c>
      <c r="M17" s="86" t="s">
        <v>823</v>
      </c>
      <c r="N17" s="1"/>
      <c r="O17" s="85">
        <v>8</v>
      </c>
      <c r="P17" s="86">
        <v>0</v>
      </c>
      <c r="Q17" s="86">
        <v>0</v>
      </c>
      <c r="R17" s="86">
        <v>0</v>
      </c>
      <c r="S17" s="86">
        <v>0</v>
      </c>
      <c r="T17" s="86">
        <v>0</v>
      </c>
      <c r="U17" s="86">
        <v>0</v>
      </c>
      <c r="V17" s="86">
        <v>0</v>
      </c>
      <c r="W17" s="86">
        <v>8</v>
      </c>
      <c r="X17" s="86">
        <v>0</v>
      </c>
      <c r="Y17" s="46">
        <v>0</v>
      </c>
      <c r="Z17" s="46">
        <v>0</v>
      </c>
      <c r="AA17" s="46">
        <v>0</v>
      </c>
      <c r="AB17" s="46">
        <v>0</v>
      </c>
      <c r="AC17" s="46">
        <v>0</v>
      </c>
      <c r="AD17" s="46">
        <v>0</v>
      </c>
      <c r="AE17" s="46">
        <v>0</v>
      </c>
      <c r="AF17" s="46">
        <v>0</v>
      </c>
      <c r="AG17" s="46">
        <v>0</v>
      </c>
      <c r="AH17" s="46">
        <v>0</v>
      </c>
      <c r="AI17" s="46">
        <v>0</v>
      </c>
      <c r="AJ17" s="46">
        <v>0</v>
      </c>
      <c r="AK17" s="46">
        <v>0</v>
      </c>
      <c r="AL17" s="46">
        <v>0</v>
      </c>
      <c r="AM17" s="46">
        <v>0</v>
      </c>
      <c r="AN17" s="46">
        <v>0</v>
      </c>
      <c r="AO17" s="46">
        <v>0</v>
      </c>
      <c r="AP17" s="46">
        <v>0</v>
      </c>
      <c r="AQ17" s="46">
        <v>0</v>
      </c>
      <c r="AR17" s="46">
        <v>0</v>
      </c>
      <c r="AS17" s="46">
        <v>0</v>
      </c>
      <c r="AT17" s="46">
        <v>0</v>
      </c>
      <c r="AU17" s="46">
        <v>0</v>
      </c>
      <c r="AV17" s="46">
        <v>0</v>
      </c>
      <c r="AW17" s="46">
        <v>0</v>
      </c>
      <c r="AX17" s="46">
        <v>0</v>
      </c>
      <c r="AY17" s="46">
        <v>0</v>
      </c>
      <c r="AZ17" s="46">
        <v>0</v>
      </c>
      <c r="BA17" s="46">
        <v>0</v>
      </c>
      <c r="BB17" s="46">
        <v>0</v>
      </c>
      <c r="BC17" s="46">
        <v>0</v>
      </c>
      <c r="BD17" s="46">
        <v>0</v>
      </c>
      <c r="BE17" s="46">
        <f t="shared" si="0"/>
        <v>0</v>
      </c>
      <c r="BF17" s="46">
        <f t="shared" si="0"/>
        <v>0</v>
      </c>
      <c r="BG17" s="86"/>
      <c r="BH17" s="86" t="s">
        <v>857</v>
      </c>
    </row>
    <row r="18" spans="1:60" s="13" customFormat="1" ht="97.5" thickTop="1" thickBot="1" x14ac:dyDescent="0.3">
      <c r="A18" s="84" t="s">
        <v>53</v>
      </c>
      <c r="B18" s="84" t="s">
        <v>123</v>
      </c>
      <c r="C18" s="84" t="s">
        <v>339</v>
      </c>
      <c r="D18" s="84" t="s">
        <v>340</v>
      </c>
      <c r="E18" s="84" t="s">
        <v>415</v>
      </c>
      <c r="F18" s="84" t="s">
        <v>416</v>
      </c>
      <c r="G18" s="84" t="s">
        <v>417</v>
      </c>
      <c r="H18" s="84" t="s">
        <v>418</v>
      </c>
      <c r="I18" s="84" t="s">
        <v>33</v>
      </c>
      <c r="J18" s="147">
        <v>0.5</v>
      </c>
      <c r="K18" s="147">
        <v>0.5</v>
      </c>
      <c r="L18" s="86" t="s">
        <v>991</v>
      </c>
      <c r="M18" s="87">
        <v>2021852500013</v>
      </c>
      <c r="N18" s="1" t="s">
        <v>992</v>
      </c>
      <c r="O18" s="186">
        <v>0.5</v>
      </c>
      <c r="P18" s="86">
        <v>0</v>
      </c>
      <c r="Q18" s="186">
        <v>0.5</v>
      </c>
      <c r="R18" s="86">
        <v>0</v>
      </c>
      <c r="S18" s="186">
        <v>0.5</v>
      </c>
      <c r="T18" s="86">
        <v>0</v>
      </c>
      <c r="U18" s="186">
        <v>0.5</v>
      </c>
      <c r="V18" s="86">
        <v>0</v>
      </c>
      <c r="W18" s="186">
        <v>0.5</v>
      </c>
      <c r="X18" s="86">
        <v>0</v>
      </c>
      <c r="Y18" s="46">
        <v>0</v>
      </c>
      <c r="Z18" s="46">
        <v>0</v>
      </c>
      <c r="AA18" s="46">
        <v>0</v>
      </c>
      <c r="AB18" s="46">
        <v>0</v>
      </c>
      <c r="AC18" s="46">
        <v>0</v>
      </c>
      <c r="AD18" s="46">
        <v>0</v>
      </c>
      <c r="AE18" s="46">
        <v>0</v>
      </c>
      <c r="AF18" s="46">
        <v>0</v>
      </c>
      <c r="AG18" s="46">
        <v>0</v>
      </c>
      <c r="AH18" s="46">
        <v>0</v>
      </c>
      <c r="AI18" s="46">
        <v>0</v>
      </c>
      <c r="AJ18" s="46">
        <v>0</v>
      </c>
      <c r="AK18" s="46">
        <v>0</v>
      </c>
      <c r="AL18" s="46">
        <v>0</v>
      </c>
      <c r="AM18" s="46">
        <v>0</v>
      </c>
      <c r="AN18" s="46">
        <v>0</v>
      </c>
      <c r="AO18" s="46">
        <v>0</v>
      </c>
      <c r="AP18" s="46">
        <v>0</v>
      </c>
      <c r="AQ18" s="46">
        <v>0</v>
      </c>
      <c r="AR18" s="46">
        <v>0</v>
      </c>
      <c r="AS18" s="46">
        <v>0</v>
      </c>
      <c r="AT18" s="46">
        <v>0</v>
      </c>
      <c r="AU18" s="46">
        <v>0</v>
      </c>
      <c r="AV18" s="46">
        <v>0</v>
      </c>
      <c r="AW18" s="46">
        <v>0</v>
      </c>
      <c r="AX18" s="46">
        <v>0</v>
      </c>
      <c r="AY18" s="46">
        <v>0</v>
      </c>
      <c r="AZ18" s="46">
        <v>0</v>
      </c>
      <c r="BA18" s="46">
        <v>0</v>
      </c>
      <c r="BB18" s="46">
        <v>0</v>
      </c>
      <c r="BC18" s="46">
        <v>0</v>
      </c>
      <c r="BD18" s="46">
        <v>0</v>
      </c>
      <c r="BE18" s="46">
        <f t="shared" si="0"/>
        <v>0</v>
      </c>
      <c r="BF18" s="46">
        <f t="shared" si="0"/>
        <v>0</v>
      </c>
      <c r="BG18" s="86"/>
      <c r="BH18" s="86" t="s">
        <v>857</v>
      </c>
    </row>
    <row r="19" spans="1:60" s="13" customFormat="1" ht="97.5" thickTop="1" thickBot="1" x14ac:dyDescent="0.3">
      <c r="A19" s="84" t="s">
        <v>53</v>
      </c>
      <c r="B19" s="84" t="s">
        <v>123</v>
      </c>
      <c r="C19" s="84" t="s">
        <v>339</v>
      </c>
      <c r="D19" s="84" t="s">
        <v>340</v>
      </c>
      <c r="E19" s="84" t="s">
        <v>415</v>
      </c>
      <c r="F19" s="84" t="s">
        <v>416</v>
      </c>
      <c r="G19" s="84" t="s">
        <v>419</v>
      </c>
      <c r="H19" s="84" t="s">
        <v>420</v>
      </c>
      <c r="I19" s="84" t="s">
        <v>65</v>
      </c>
      <c r="J19" s="85">
        <v>4</v>
      </c>
      <c r="K19" s="85">
        <v>2</v>
      </c>
      <c r="L19" s="86" t="s">
        <v>991</v>
      </c>
      <c r="M19" s="87">
        <v>2021852500013</v>
      </c>
      <c r="N19" s="86" t="s">
        <v>993</v>
      </c>
      <c r="O19" s="85">
        <v>1</v>
      </c>
      <c r="P19" s="86">
        <v>0</v>
      </c>
      <c r="Q19" s="86">
        <v>0</v>
      </c>
      <c r="R19" s="86">
        <v>0</v>
      </c>
      <c r="S19" s="86">
        <v>1</v>
      </c>
      <c r="T19" s="86">
        <v>0</v>
      </c>
      <c r="U19" s="86">
        <v>0</v>
      </c>
      <c r="V19" s="86">
        <v>0</v>
      </c>
      <c r="W19" s="86">
        <v>0</v>
      </c>
      <c r="X19" s="86">
        <v>0</v>
      </c>
      <c r="Y19" s="65">
        <v>8000000</v>
      </c>
      <c r="Z19" s="46">
        <v>0</v>
      </c>
      <c r="AA19" s="46">
        <v>0</v>
      </c>
      <c r="AB19" s="46">
        <v>0</v>
      </c>
      <c r="AC19" s="46">
        <v>0</v>
      </c>
      <c r="AD19" s="46">
        <v>0</v>
      </c>
      <c r="AE19" s="46">
        <v>0</v>
      </c>
      <c r="AF19" s="46">
        <v>0</v>
      </c>
      <c r="AG19" s="46">
        <v>0</v>
      </c>
      <c r="AH19" s="46">
        <v>0</v>
      </c>
      <c r="AI19" s="46">
        <v>0</v>
      </c>
      <c r="AJ19" s="46">
        <v>0</v>
      </c>
      <c r="AK19" s="46">
        <v>0</v>
      </c>
      <c r="AL19" s="46">
        <v>0</v>
      </c>
      <c r="AM19" s="46">
        <v>0</v>
      </c>
      <c r="AN19" s="46">
        <v>0</v>
      </c>
      <c r="AO19" s="46">
        <v>0</v>
      </c>
      <c r="AP19" s="46">
        <v>0</v>
      </c>
      <c r="AQ19" s="46">
        <v>0</v>
      </c>
      <c r="AR19" s="46">
        <v>0</v>
      </c>
      <c r="AS19" s="46">
        <v>0</v>
      </c>
      <c r="AT19" s="46">
        <v>0</v>
      </c>
      <c r="AU19" s="46">
        <v>0</v>
      </c>
      <c r="AV19" s="46">
        <v>0</v>
      </c>
      <c r="AW19" s="46">
        <v>0</v>
      </c>
      <c r="AX19" s="46">
        <v>0</v>
      </c>
      <c r="AY19" s="46">
        <v>0</v>
      </c>
      <c r="AZ19" s="46">
        <v>0</v>
      </c>
      <c r="BA19" s="46">
        <v>0</v>
      </c>
      <c r="BB19" s="46">
        <v>0</v>
      </c>
      <c r="BC19" s="46">
        <v>0</v>
      </c>
      <c r="BD19" s="46">
        <v>0</v>
      </c>
      <c r="BE19" s="46">
        <f t="shared" si="0"/>
        <v>8000000</v>
      </c>
      <c r="BF19" s="46">
        <f t="shared" si="0"/>
        <v>0</v>
      </c>
      <c r="BG19" s="86"/>
      <c r="BH19" s="86" t="s">
        <v>857</v>
      </c>
    </row>
    <row r="20" spans="1:60" s="13" customFormat="1" ht="97.5" thickTop="1" thickBot="1" x14ac:dyDescent="0.3">
      <c r="A20" s="84" t="s">
        <v>53</v>
      </c>
      <c r="B20" s="84" t="s">
        <v>123</v>
      </c>
      <c r="C20" s="84" t="s">
        <v>339</v>
      </c>
      <c r="D20" s="84" t="s">
        <v>340</v>
      </c>
      <c r="E20" s="84" t="s">
        <v>415</v>
      </c>
      <c r="F20" s="84" t="s">
        <v>416</v>
      </c>
      <c r="G20" s="84" t="s">
        <v>416</v>
      </c>
      <c r="H20" s="84" t="s">
        <v>421</v>
      </c>
      <c r="I20" s="84" t="s">
        <v>33</v>
      </c>
      <c r="J20" s="147">
        <v>0.6</v>
      </c>
      <c r="K20" s="147">
        <v>0.3</v>
      </c>
      <c r="L20" s="86" t="s">
        <v>991</v>
      </c>
      <c r="M20" s="87">
        <v>2021852500013</v>
      </c>
      <c r="N20" s="86" t="s">
        <v>994</v>
      </c>
      <c r="O20" s="186">
        <v>0.6</v>
      </c>
      <c r="P20" s="86">
        <v>0</v>
      </c>
      <c r="Q20" s="186">
        <v>0.6</v>
      </c>
      <c r="R20" s="86">
        <v>0</v>
      </c>
      <c r="S20" s="186">
        <v>0.6</v>
      </c>
      <c r="T20" s="86">
        <v>0</v>
      </c>
      <c r="U20" s="186">
        <v>0.6</v>
      </c>
      <c r="V20" s="86">
        <v>0</v>
      </c>
      <c r="W20" s="186">
        <v>0.6</v>
      </c>
      <c r="X20" s="86">
        <v>0</v>
      </c>
      <c r="Y20" s="46">
        <v>7000000</v>
      </c>
      <c r="Z20" s="46">
        <v>0</v>
      </c>
      <c r="AA20" s="46">
        <v>0</v>
      </c>
      <c r="AB20" s="46">
        <v>0</v>
      </c>
      <c r="AC20" s="46">
        <v>0</v>
      </c>
      <c r="AD20" s="46">
        <v>0</v>
      </c>
      <c r="AE20" s="46">
        <v>0</v>
      </c>
      <c r="AF20" s="46">
        <v>0</v>
      </c>
      <c r="AG20" s="46">
        <v>0</v>
      </c>
      <c r="AH20" s="46">
        <v>0</v>
      </c>
      <c r="AI20" s="46">
        <v>0</v>
      </c>
      <c r="AJ20" s="46">
        <v>0</v>
      </c>
      <c r="AK20" s="46">
        <v>0</v>
      </c>
      <c r="AL20" s="46">
        <v>0</v>
      </c>
      <c r="AM20" s="46">
        <v>0</v>
      </c>
      <c r="AN20" s="46">
        <v>0</v>
      </c>
      <c r="AO20" s="46">
        <v>0</v>
      </c>
      <c r="AP20" s="46">
        <v>0</v>
      </c>
      <c r="AQ20" s="46">
        <v>0</v>
      </c>
      <c r="AR20" s="46">
        <v>0</v>
      </c>
      <c r="AS20" s="46">
        <v>0</v>
      </c>
      <c r="AT20" s="46">
        <v>0</v>
      </c>
      <c r="AU20" s="46">
        <v>0</v>
      </c>
      <c r="AV20" s="46">
        <v>0</v>
      </c>
      <c r="AW20" s="46">
        <v>0</v>
      </c>
      <c r="AX20" s="46">
        <v>0</v>
      </c>
      <c r="AY20" s="46">
        <v>0</v>
      </c>
      <c r="AZ20" s="46">
        <v>0</v>
      </c>
      <c r="BA20" s="46">
        <v>0</v>
      </c>
      <c r="BB20" s="46">
        <v>0</v>
      </c>
      <c r="BC20" s="46">
        <v>0</v>
      </c>
      <c r="BD20" s="46">
        <v>0</v>
      </c>
      <c r="BE20" s="46">
        <f t="shared" si="0"/>
        <v>7000000</v>
      </c>
      <c r="BF20" s="46">
        <f t="shared" si="0"/>
        <v>0</v>
      </c>
      <c r="BG20" s="86"/>
      <c r="BH20" s="86" t="s">
        <v>857</v>
      </c>
    </row>
    <row r="21" spans="1:60" s="13" customFormat="1" ht="192" thickTop="1" x14ac:dyDescent="0.25">
      <c r="A21" s="84" t="s">
        <v>53</v>
      </c>
      <c r="B21" s="84" t="s">
        <v>123</v>
      </c>
      <c r="C21" s="84" t="s">
        <v>339</v>
      </c>
      <c r="D21" s="84" t="s">
        <v>340</v>
      </c>
      <c r="E21" s="84" t="s">
        <v>415</v>
      </c>
      <c r="F21" s="84" t="s">
        <v>416</v>
      </c>
      <c r="G21" s="84" t="s">
        <v>422</v>
      </c>
      <c r="H21" s="84" t="s">
        <v>423</v>
      </c>
      <c r="I21" s="84" t="s">
        <v>65</v>
      </c>
      <c r="J21" s="85">
        <v>1</v>
      </c>
      <c r="K21" s="85">
        <v>1</v>
      </c>
      <c r="L21" s="86" t="s">
        <v>991</v>
      </c>
      <c r="M21" s="87">
        <v>2021852500013</v>
      </c>
      <c r="N21" s="86" t="s">
        <v>995</v>
      </c>
      <c r="O21" s="85">
        <v>1</v>
      </c>
      <c r="P21" s="86">
        <v>0</v>
      </c>
      <c r="Q21" s="86">
        <v>0</v>
      </c>
      <c r="R21" s="86">
        <v>0</v>
      </c>
      <c r="S21" s="86">
        <v>1</v>
      </c>
      <c r="T21" s="86">
        <v>0</v>
      </c>
      <c r="U21" s="86">
        <v>0</v>
      </c>
      <c r="V21" s="86">
        <v>0</v>
      </c>
      <c r="W21" s="86">
        <v>0</v>
      </c>
      <c r="X21" s="86">
        <v>0</v>
      </c>
      <c r="Y21" s="46">
        <v>0</v>
      </c>
      <c r="Z21" s="46">
        <v>0</v>
      </c>
      <c r="AA21" s="46">
        <v>0</v>
      </c>
      <c r="AB21" s="46">
        <v>0</v>
      </c>
      <c r="AC21" s="46">
        <v>0</v>
      </c>
      <c r="AD21" s="46">
        <v>0</v>
      </c>
      <c r="AE21" s="46">
        <v>0</v>
      </c>
      <c r="AF21" s="46">
        <v>0</v>
      </c>
      <c r="AG21" s="46">
        <v>0</v>
      </c>
      <c r="AH21" s="46">
        <v>0</v>
      </c>
      <c r="AI21" s="46">
        <v>0</v>
      </c>
      <c r="AJ21" s="46">
        <v>0</v>
      </c>
      <c r="AK21" s="46">
        <v>0</v>
      </c>
      <c r="AL21" s="46">
        <v>0</v>
      </c>
      <c r="AM21" s="46">
        <v>0</v>
      </c>
      <c r="AN21" s="46">
        <v>0</v>
      </c>
      <c r="AO21" s="46">
        <v>0</v>
      </c>
      <c r="AP21" s="46">
        <v>0</v>
      </c>
      <c r="AQ21" s="46">
        <v>0</v>
      </c>
      <c r="AR21" s="46">
        <v>0</v>
      </c>
      <c r="AS21" s="46">
        <v>0</v>
      </c>
      <c r="AT21" s="46">
        <v>0</v>
      </c>
      <c r="AU21" s="46">
        <v>0</v>
      </c>
      <c r="AV21" s="46">
        <v>0</v>
      </c>
      <c r="AW21" s="46">
        <v>0</v>
      </c>
      <c r="AX21" s="46">
        <v>0</v>
      </c>
      <c r="AY21" s="46">
        <v>0</v>
      </c>
      <c r="AZ21" s="46">
        <v>0</v>
      </c>
      <c r="BA21" s="46">
        <v>0</v>
      </c>
      <c r="BB21" s="46">
        <v>0</v>
      </c>
      <c r="BC21" s="46">
        <v>0</v>
      </c>
      <c r="BD21" s="46">
        <v>0</v>
      </c>
      <c r="BE21" s="46">
        <f t="shared" si="0"/>
        <v>0</v>
      </c>
      <c r="BF21" s="46">
        <f t="shared" si="0"/>
        <v>0</v>
      </c>
      <c r="BG21" s="86"/>
      <c r="BH21" s="86" t="s">
        <v>857</v>
      </c>
    </row>
    <row r="22" spans="1:60" s="13" customFormat="1" ht="153" x14ac:dyDescent="0.25">
      <c r="A22" s="84" t="s">
        <v>53</v>
      </c>
      <c r="B22" s="84" t="s">
        <v>123</v>
      </c>
      <c r="C22" s="84" t="s">
        <v>339</v>
      </c>
      <c r="D22" s="84" t="s">
        <v>340</v>
      </c>
      <c r="E22" s="84" t="s">
        <v>415</v>
      </c>
      <c r="F22" s="84" t="s">
        <v>416</v>
      </c>
      <c r="G22" s="84" t="s">
        <v>424</v>
      </c>
      <c r="H22" s="84" t="s">
        <v>423</v>
      </c>
      <c r="I22" s="84" t="s">
        <v>65</v>
      </c>
      <c r="J22" s="85">
        <v>1</v>
      </c>
      <c r="K22" s="85">
        <v>1</v>
      </c>
      <c r="L22" s="86" t="s">
        <v>991</v>
      </c>
      <c r="M22" s="87">
        <v>2021852500013</v>
      </c>
      <c r="N22" s="86" t="s">
        <v>996</v>
      </c>
      <c r="O22" s="85">
        <v>1</v>
      </c>
      <c r="P22" s="86">
        <v>0</v>
      </c>
      <c r="Q22" s="86">
        <v>1</v>
      </c>
      <c r="R22" s="86">
        <v>0</v>
      </c>
      <c r="S22" s="86">
        <v>0</v>
      </c>
      <c r="T22" s="86">
        <v>0</v>
      </c>
      <c r="U22" s="86">
        <v>0</v>
      </c>
      <c r="V22" s="86">
        <v>0</v>
      </c>
      <c r="W22" s="86">
        <v>0</v>
      </c>
      <c r="X22" s="86">
        <v>0</v>
      </c>
      <c r="Y22" s="46">
        <v>0</v>
      </c>
      <c r="Z22" s="46">
        <v>0</v>
      </c>
      <c r="AA22" s="46">
        <v>0</v>
      </c>
      <c r="AB22" s="46">
        <v>0</v>
      </c>
      <c r="AC22" s="46">
        <v>0</v>
      </c>
      <c r="AD22" s="46">
        <v>0</v>
      </c>
      <c r="AE22" s="46">
        <v>0</v>
      </c>
      <c r="AF22" s="46">
        <v>0</v>
      </c>
      <c r="AG22" s="46">
        <v>0</v>
      </c>
      <c r="AH22" s="46">
        <v>0</v>
      </c>
      <c r="AI22" s="46">
        <v>0</v>
      </c>
      <c r="AJ22" s="46">
        <v>0</v>
      </c>
      <c r="AK22" s="46">
        <v>0</v>
      </c>
      <c r="AL22" s="46">
        <v>0</v>
      </c>
      <c r="AM22" s="46">
        <v>0</v>
      </c>
      <c r="AN22" s="46">
        <v>0</v>
      </c>
      <c r="AO22" s="46">
        <v>0</v>
      </c>
      <c r="AP22" s="46">
        <v>0</v>
      </c>
      <c r="AQ22" s="46">
        <v>0</v>
      </c>
      <c r="AR22" s="46">
        <v>0</v>
      </c>
      <c r="AS22" s="46">
        <v>0</v>
      </c>
      <c r="AT22" s="46">
        <v>0</v>
      </c>
      <c r="AU22" s="46">
        <v>0</v>
      </c>
      <c r="AV22" s="46">
        <v>0</v>
      </c>
      <c r="AW22" s="46">
        <v>0</v>
      </c>
      <c r="AX22" s="46">
        <v>0</v>
      </c>
      <c r="AY22" s="46">
        <v>0</v>
      </c>
      <c r="AZ22" s="46">
        <v>0</v>
      </c>
      <c r="BA22" s="46">
        <v>0</v>
      </c>
      <c r="BB22" s="46">
        <v>0</v>
      </c>
      <c r="BC22" s="46">
        <v>0</v>
      </c>
      <c r="BD22" s="46">
        <v>0</v>
      </c>
      <c r="BE22" s="46">
        <f t="shared" si="0"/>
        <v>0</v>
      </c>
      <c r="BF22" s="46">
        <f t="shared" si="0"/>
        <v>0</v>
      </c>
      <c r="BG22" s="86"/>
      <c r="BH22" s="86" t="s">
        <v>857</v>
      </c>
    </row>
    <row r="23" spans="1:60" s="13" customFormat="1" ht="96" x14ac:dyDescent="0.25">
      <c r="A23" s="84" t="s">
        <v>53</v>
      </c>
      <c r="B23" s="84" t="s">
        <v>123</v>
      </c>
      <c r="C23" s="84" t="s">
        <v>339</v>
      </c>
      <c r="D23" s="84" t="s">
        <v>340</v>
      </c>
      <c r="E23" s="84" t="s">
        <v>415</v>
      </c>
      <c r="F23" s="84" t="s">
        <v>416</v>
      </c>
      <c r="G23" s="84" t="s">
        <v>425</v>
      </c>
      <c r="H23" s="84" t="s">
        <v>426</v>
      </c>
      <c r="I23" s="84" t="s">
        <v>65</v>
      </c>
      <c r="J23" s="85">
        <v>1</v>
      </c>
      <c r="K23" s="85">
        <v>1</v>
      </c>
      <c r="L23" s="86" t="s">
        <v>991</v>
      </c>
      <c r="M23" s="87">
        <v>2021852500013</v>
      </c>
      <c r="N23" s="1" t="s">
        <v>425</v>
      </c>
      <c r="O23" s="85">
        <v>0</v>
      </c>
      <c r="P23" s="86">
        <v>0</v>
      </c>
      <c r="Q23" s="86">
        <v>0</v>
      </c>
      <c r="R23" s="86">
        <v>0</v>
      </c>
      <c r="S23" s="86">
        <v>0</v>
      </c>
      <c r="T23" s="86">
        <v>0</v>
      </c>
      <c r="U23" s="86">
        <v>0</v>
      </c>
      <c r="V23" s="86">
        <v>0</v>
      </c>
      <c r="W23" s="86">
        <v>0</v>
      </c>
      <c r="X23" s="86">
        <v>0</v>
      </c>
      <c r="Y23" s="46">
        <v>0</v>
      </c>
      <c r="Z23" s="46">
        <v>0</v>
      </c>
      <c r="AA23" s="46">
        <v>0</v>
      </c>
      <c r="AB23" s="46">
        <v>0</v>
      </c>
      <c r="AC23" s="46">
        <v>0</v>
      </c>
      <c r="AD23" s="46">
        <v>0</v>
      </c>
      <c r="AE23" s="46">
        <v>0</v>
      </c>
      <c r="AF23" s="46">
        <v>0</v>
      </c>
      <c r="AG23" s="46">
        <v>0</v>
      </c>
      <c r="AH23" s="46">
        <v>0</v>
      </c>
      <c r="AI23" s="46">
        <v>0</v>
      </c>
      <c r="AJ23" s="46">
        <v>0</v>
      </c>
      <c r="AK23" s="46">
        <v>0</v>
      </c>
      <c r="AL23" s="46">
        <v>0</v>
      </c>
      <c r="AM23" s="46">
        <v>0</v>
      </c>
      <c r="AN23" s="46">
        <v>0</v>
      </c>
      <c r="AO23" s="46">
        <v>0</v>
      </c>
      <c r="AP23" s="46">
        <v>0</v>
      </c>
      <c r="AQ23" s="46">
        <v>0</v>
      </c>
      <c r="AR23" s="46">
        <v>0</v>
      </c>
      <c r="AS23" s="46">
        <v>0</v>
      </c>
      <c r="AT23" s="46">
        <v>0</v>
      </c>
      <c r="AU23" s="46">
        <v>0</v>
      </c>
      <c r="AV23" s="46">
        <v>0</v>
      </c>
      <c r="AW23" s="46">
        <v>0</v>
      </c>
      <c r="AX23" s="46">
        <v>0</v>
      </c>
      <c r="AY23" s="46">
        <v>0</v>
      </c>
      <c r="AZ23" s="46">
        <v>0</v>
      </c>
      <c r="BA23" s="46">
        <v>0</v>
      </c>
      <c r="BB23" s="46">
        <v>0</v>
      </c>
      <c r="BC23" s="46">
        <v>0</v>
      </c>
      <c r="BD23" s="46">
        <v>0</v>
      </c>
      <c r="BE23" s="46">
        <f t="shared" si="0"/>
        <v>0</v>
      </c>
      <c r="BF23" s="46">
        <f t="shared" si="0"/>
        <v>0</v>
      </c>
      <c r="BG23" s="86" t="s">
        <v>824</v>
      </c>
      <c r="BH23" s="86" t="s">
        <v>857</v>
      </c>
    </row>
    <row r="24" spans="1:60" s="13" customFormat="1" ht="96" x14ac:dyDescent="0.25">
      <c r="A24" s="84" t="s">
        <v>53</v>
      </c>
      <c r="B24" s="84" t="s">
        <v>123</v>
      </c>
      <c r="C24" s="84" t="s">
        <v>339</v>
      </c>
      <c r="D24" s="84" t="s">
        <v>340</v>
      </c>
      <c r="E24" s="84" t="s">
        <v>415</v>
      </c>
      <c r="F24" s="84" t="s">
        <v>416</v>
      </c>
      <c r="G24" s="84" t="s">
        <v>427</v>
      </c>
      <c r="H24" s="84" t="s">
        <v>428</v>
      </c>
      <c r="I24" s="84" t="s">
        <v>65</v>
      </c>
      <c r="J24" s="85">
        <v>1</v>
      </c>
      <c r="K24" s="85">
        <v>1</v>
      </c>
      <c r="L24" s="86" t="s">
        <v>991</v>
      </c>
      <c r="M24" s="87">
        <v>2021852500013</v>
      </c>
      <c r="N24" s="86" t="s">
        <v>997</v>
      </c>
      <c r="O24" s="85">
        <v>1</v>
      </c>
      <c r="P24" s="86">
        <v>0</v>
      </c>
      <c r="Q24" s="86">
        <v>1</v>
      </c>
      <c r="R24" s="86">
        <v>0</v>
      </c>
      <c r="S24" s="86">
        <v>1</v>
      </c>
      <c r="T24" s="86">
        <v>0</v>
      </c>
      <c r="U24" s="86">
        <v>1</v>
      </c>
      <c r="V24" s="86">
        <v>0</v>
      </c>
      <c r="W24" s="86">
        <v>1</v>
      </c>
      <c r="X24" s="86">
        <v>0</v>
      </c>
      <c r="Y24" s="46">
        <v>0</v>
      </c>
      <c r="Z24" s="46">
        <v>0</v>
      </c>
      <c r="AA24" s="46">
        <v>0</v>
      </c>
      <c r="AB24" s="46">
        <v>0</v>
      </c>
      <c r="AC24" s="46">
        <v>0</v>
      </c>
      <c r="AD24" s="46">
        <v>0</v>
      </c>
      <c r="AE24" s="46">
        <v>0</v>
      </c>
      <c r="AF24" s="46">
        <v>0</v>
      </c>
      <c r="AG24" s="46">
        <v>0</v>
      </c>
      <c r="AH24" s="46">
        <v>0</v>
      </c>
      <c r="AI24" s="46">
        <v>0</v>
      </c>
      <c r="AJ24" s="46">
        <v>0</v>
      </c>
      <c r="AK24" s="46">
        <v>0</v>
      </c>
      <c r="AL24" s="46">
        <v>0</v>
      </c>
      <c r="AM24" s="46">
        <v>0</v>
      </c>
      <c r="AN24" s="46">
        <v>0</v>
      </c>
      <c r="AO24" s="46">
        <v>0</v>
      </c>
      <c r="AP24" s="46">
        <v>0</v>
      </c>
      <c r="AQ24" s="46">
        <v>0</v>
      </c>
      <c r="AR24" s="46">
        <v>0</v>
      </c>
      <c r="AS24" s="46">
        <v>0</v>
      </c>
      <c r="AT24" s="46">
        <v>0</v>
      </c>
      <c r="AU24" s="46">
        <v>0</v>
      </c>
      <c r="AV24" s="46">
        <v>0</v>
      </c>
      <c r="AW24" s="46">
        <v>0</v>
      </c>
      <c r="AX24" s="46">
        <v>0</v>
      </c>
      <c r="AY24" s="46">
        <v>0</v>
      </c>
      <c r="AZ24" s="46">
        <v>0</v>
      </c>
      <c r="BA24" s="46">
        <v>0</v>
      </c>
      <c r="BB24" s="46">
        <v>0</v>
      </c>
      <c r="BC24" s="46">
        <v>0</v>
      </c>
      <c r="BD24" s="46">
        <v>0</v>
      </c>
      <c r="BE24" s="46">
        <f t="shared" si="0"/>
        <v>0</v>
      </c>
      <c r="BF24" s="46">
        <f t="shared" si="0"/>
        <v>0</v>
      </c>
      <c r="BG24" s="86" t="s">
        <v>825</v>
      </c>
      <c r="BH24" s="86" t="s">
        <v>857</v>
      </c>
    </row>
    <row r="25" spans="1:60" s="13" customFormat="1" ht="140.25" x14ac:dyDescent="0.25">
      <c r="A25" s="84" t="s">
        <v>53</v>
      </c>
      <c r="B25" s="84" t="s">
        <v>123</v>
      </c>
      <c r="C25" s="84" t="s">
        <v>339</v>
      </c>
      <c r="D25" s="84" t="s">
        <v>340</v>
      </c>
      <c r="E25" s="84" t="s">
        <v>415</v>
      </c>
      <c r="F25" s="84" t="s">
        <v>416</v>
      </c>
      <c r="G25" s="84" t="s">
        <v>429</v>
      </c>
      <c r="H25" s="84" t="s">
        <v>430</v>
      </c>
      <c r="I25" s="84" t="s">
        <v>65</v>
      </c>
      <c r="J25" s="85">
        <v>4</v>
      </c>
      <c r="K25" s="86">
        <v>1</v>
      </c>
      <c r="L25" s="86" t="s">
        <v>991</v>
      </c>
      <c r="M25" s="87">
        <v>2021852500013</v>
      </c>
      <c r="N25" s="86" t="s">
        <v>998</v>
      </c>
      <c r="O25" s="85">
        <v>2</v>
      </c>
      <c r="P25" s="86">
        <v>0</v>
      </c>
      <c r="Q25" s="86">
        <v>0</v>
      </c>
      <c r="R25" s="86">
        <v>0</v>
      </c>
      <c r="S25" s="86">
        <v>0</v>
      </c>
      <c r="T25" s="86">
        <v>0</v>
      </c>
      <c r="U25" s="86">
        <v>0</v>
      </c>
      <c r="V25" s="86">
        <v>0</v>
      </c>
      <c r="W25" s="86">
        <v>2</v>
      </c>
      <c r="X25" s="86">
        <v>0</v>
      </c>
      <c r="Y25" s="46">
        <v>0</v>
      </c>
      <c r="Z25" s="46">
        <v>0</v>
      </c>
      <c r="AA25" s="46">
        <v>0</v>
      </c>
      <c r="AB25" s="46">
        <v>0</v>
      </c>
      <c r="AC25" s="46">
        <v>0</v>
      </c>
      <c r="AD25" s="46">
        <v>0</v>
      </c>
      <c r="AE25" s="46">
        <v>0</v>
      </c>
      <c r="AF25" s="46">
        <v>0</v>
      </c>
      <c r="AG25" s="46">
        <v>0</v>
      </c>
      <c r="AH25" s="46">
        <v>0</v>
      </c>
      <c r="AI25" s="46">
        <v>0</v>
      </c>
      <c r="AJ25" s="46">
        <v>0</v>
      </c>
      <c r="AK25" s="46">
        <v>0</v>
      </c>
      <c r="AL25" s="46">
        <v>0</v>
      </c>
      <c r="AM25" s="46">
        <v>0</v>
      </c>
      <c r="AN25" s="46">
        <v>0</v>
      </c>
      <c r="AO25" s="46">
        <v>0</v>
      </c>
      <c r="AP25" s="46">
        <v>0</v>
      </c>
      <c r="AQ25" s="46">
        <v>0</v>
      </c>
      <c r="AR25" s="46">
        <v>0</v>
      </c>
      <c r="AS25" s="46">
        <v>0</v>
      </c>
      <c r="AT25" s="46">
        <v>0</v>
      </c>
      <c r="AU25" s="46">
        <v>0</v>
      </c>
      <c r="AV25" s="46">
        <v>0</v>
      </c>
      <c r="AW25" s="46">
        <v>0</v>
      </c>
      <c r="AX25" s="46">
        <v>0</v>
      </c>
      <c r="AY25" s="46">
        <v>0</v>
      </c>
      <c r="AZ25" s="46">
        <v>0</v>
      </c>
      <c r="BA25" s="46">
        <v>0</v>
      </c>
      <c r="BB25" s="46">
        <v>0</v>
      </c>
      <c r="BC25" s="46">
        <v>0</v>
      </c>
      <c r="BD25" s="46">
        <v>0</v>
      </c>
      <c r="BE25" s="46">
        <f t="shared" si="0"/>
        <v>0</v>
      </c>
      <c r="BF25" s="46">
        <f t="shared" si="0"/>
        <v>0</v>
      </c>
      <c r="BG25" s="86"/>
      <c r="BH25" s="86" t="s">
        <v>857</v>
      </c>
    </row>
    <row r="26" spans="1:60" s="13" customFormat="1" ht="96" x14ac:dyDescent="0.25">
      <c r="A26" s="84" t="s">
        <v>53</v>
      </c>
      <c r="B26" s="84" t="s">
        <v>123</v>
      </c>
      <c r="C26" s="84" t="s">
        <v>339</v>
      </c>
      <c r="D26" s="84" t="s">
        <v>340</v>
      </c>
      <c r="E26" s="84" t="s">
        <v>415</v>
      </c>
      <c r="F26" s="84" t="s">
        <v>416</v>
      </c>
      <c r="G26" s="84" t="s">
        <v>431</v>
      </c>
      <c r="H26" s="84" t="s">
        <v>432</v>
      </c>
      <c r="I26" s="84" t="s">
        <v>65</v>
      </c>
      <c r="J26" s="85">
        <v>1</v>
      </c>
      <c r="K26" s="86">
        <v>1</v>
      </c>
      <c r="L26" s="86" t="s">
        <v>991</v>
      </c>
      <c r="M26" s="87">
        <v>2021852500013</v>
      </c>
      <c r="N26" s="86" t="s">
        <v>999</v>
      </c>
      <c r="O26" s="85">
        <v>1</v>
      </c>
      <c r="P26" s="86">
        <v>0</v>
      </c>
      <c r="Q26" s="86">
        <v>1</v>
      </c>
      <c r="R26" s="86">
        <v>0</v>
      </c>
      <c r="S26" s="86">
        <v>1</v>
      </c>
      <c r="T26" s="86">
        <v>0</v>
      </c>
      <c r="U26" s="86" t="s">
        <v>1000</v>
      </c>
      <c r="V26" s="86">
        <v>0</v>
      </c>
      <c r="W26" s="86">
        <v>1</v>
      </c>
      <c r="X26" s="86">
        <v>0</v>
      </c>
      <c r="Y26" s="46">
        <v>21000000</v>
      </c>
      <c r="Z26" s="46">
        <v>0</v>
      </c>
      <c r="AA26" s="46">
        <v>0</v>
      </c>
      <c r="AB26" s="46">
        <v>0</v>
      </c>
      <c r="AC26" s="46">
        <v>0</v>
      </c>
      <c r="AD26" s="46">
        <v>0</v>
      </c>
      <c r="AE26" s="46">
        <v>0</v>
      </c>
      <c r="AF26" s="46">
        <v>0</v>
      </c>
      <c r="AG26" s="46">
        <v>0</v>
      </c>
      <c r="AH26" s="46">
        <v>0</v>
      </c>
      <c r="AI26" s="46">
        <v>0</v>
      </c>
      <c r="AJ26" s="46">
        <v>0</v>
      </c>
      <c r="AK26" s="46">
        <v>0</v>
      </c>
      <c r="AL26" s="46">
        <v>0</v>
      </c>
      <c r="AM26" s="46">
        <v>0</v>
      </c>
      <c r="AN26" s="46">
        <v>0</v>
      </c>
      <c r="AO26" s="46">
        <v>0</v>
      </c>
      <c r="AP26" s="46">
        <v>0</v>
      </c>
      <c r="AQ26" s="46">
        <v>0</v>
      </c>
      <c r="AR26" s="46">
        <v>0</v>
      </c>
      <c r="AS26" s="46">
        <v>0</v>
      </c>
      <c r="AT26" s="46">
        <v>0</v>
      </c>
      <c r="AU26" s="46">
        <v>0</v>
      </c>
      <c r="AV26" s="46">
        <v>0</v>
      </c>
      <c r="AW26" s="46">
        <v>0</v>
      </c>
      <c r="AX26" s="46">
        <v>0</v>
      </c>
      <c r="AY26" s="46">
        <v>0</v>
      </c>
      <c r="AZ26" s="46">
        <v>0</v>
      </c>
      <c r="BA26" s="46">
        <v>0</v>
      </c>
      <c r="BB26" s="46">
        <v>0</v>
      </c>
      <c r="BC26" s="46">
        <v>0</v>
      </c>
      <c r="BD26" s="46">
        <v>0</v>
      </c>
      <c r="BE26" s="46">
        <f t="shared" si="0"/>
        <v>21000000</v>
      </c>
      <c r="BF26" s="46">
        <f t="shared" si="0"/>
        <v>0</v>
      </c>
      <c r="BG26" s="86"/>
      <c r="BH26" s="86" t="s">
        <v>857</v>
      </c>
    </row>
    <row r="27" spans="1:60" s="13" customFormat="1" ht="127.5" x14ac:dyDescent="0.25">
      <c r="A27" s="84" t="s">
        <v>53</v>
      </c>
      <c r="B27" s="84" t="s">
        <v>123</v>
      </c>
      <c r="C27" s="84" t="s">
        <v>339</v>
      </c>
      <c r="D27" s="84" t="s">
        <v>340</v>
      </c>
      <c r="E27" s="84" t="s">
        <v>415</v>
      </c>
      <c r="F27" s="84" t="s">
        <v>416</v>
      </c>
      <c r="G27" s="84" t="s">
        <v>433</v>
      </c>
      <c r="H27" s="84" t="s">
        <v>434</v>
      </c>
      <c r="I27" s="84" t="s">
        <v>65</v>
      </c>
      <c r="J27" s="85">
        <v>1</v>
      </c>
      <c r="K27" s="85">
        <v>1</v>
      </c>
      <c r="L27" s="86" t="s">
        <v>991</v>
      </c>
      <c r="M27" s="87">
        <v>2021852500013</v>
      </c>
      <c r="N27" s="86" t="s">
        <v>1001</v>
      </c>
      <c r="O27" s="85">
        <v>1</v>
      </c>
      <c r="P27" s="86">
        <v>0</v>
      </c>
      <c r="Q27" s="86">
        <v>1</v>
      </c>
      <c r="R27" s="86">
        <v>0</v>
      </c>
      <c r="S27" s="86">
        <v>1</v>
      </c>
      <c r="T27" s="86">
        <v>0</v>
      </c>
      <c r="U27" s="86">
        <v>1</v>
      </c>
      <c r="V27" s="86">
        <v>0</v>
      </c>
      <c r="W27" s="86">
        <v>1</v>
      </c>
      <c r="X27" s="86">
        <v>0</v>
      </c>
      <c r="Y27" s="65">
        <v>6000000</v>
      </c>
      <c r="Z27" s="46">
        <v>0</v>
      </c>
      <c r="AA27" s="46">
        <v>0</v>
      </c>
      <c r="AB27" s="46">
        <v>0</v>
      </c>
      <c r="AC27" s="46">
        <v>0</v>
      </c>
      <c r="AD27" s="46">
        <v>0</v>
      </c>
      <c r="AE27" s="46">
        <v>0</v>
      </c>
      <c r="AF27" s="46">
        <v>0</v>
      </c>
      <c r="AG27" s="46">
        <v>0</v>
      </c>
      <c r="AH27" s="46">
        <v>0</v>
      </c>
      <c r="AI27" s="46">
        <v>0</v>
      </c>
      <c r="AJ27" s="46">
        <v>0</v>
      </c>
      <c r="AK27" s="46">
        <v>0</v>
      </c>
      <c r="AL27" s="46">
        <v>0</v>
      </c>
      <c r="AM27" s="46">
        <v>0</v>
      </c>
      <c r="AN27" s="46">
        <v>0</v>
      </c>
      <c r="AO27" s="46">
        <v>0</v>
      </c>
      <c r="AP27" s="46">
        <v>0</v>
      </c>
      <c r="AQ27" s="46">
        <v>0</v>
      </c>
      <c r="AR27" s="46">
        <v>0</v>
      </c>
      <c r="AS27" s="46">
        <v>0</v>
      </c>
      <c r="AT27" s="46">
        <v>0</v>
      </c>
      <c r="AU27" s="46">
        <v>0</v>
      </c>
      <c r="AV27" s="46">
        <v>0</v>
      </c>
      <c r="AW27" s="46">
        <v>0</v>
      </c>
      <c r="AX27" s="46">
        <v>0</v>
      </c>
      <c r="AY27" s="46">
        <v>0</v>
      </c>
      <c r="AZ27" s="46">
        <v>0</v>
      </c>
      <c r="BA27" s="46">
        <v>0</v>
      </c>
      <c r="BB27" s="46">
        <v>0</v>
      </c>
      <c r="BC27" s="46">
        <v>0</v>
      </c>
      <c r="BD27" s="46">
        <v>0</v>
      </c>
      <c r="BE27" s="46">
        <f t="shared" si="0"/>
        <v>6000000</v>
      </c>
      <c r="BF27" s="46">
        <f t="shared" si="0"/>
        <v>0</v>
      </c>
      <c r="BG27" s="86" t="s">
        <v>826</v>
      </c>
      <c r="BH27" s="86" t="s">
        <v>857</v>
      </c>
    </row>
    <row r="28" spans="1:60" s="13" customFormat="1" ht="165.75" x14ac:dyDescent="0.25">
      <c r="A28" s="84" t="s">
        <v>53</v>
      </c>
      <c r="B28" s="84" t="s">
        <v>123</v>
      </c>
      <c r="C28" s="84" t="s">
        <v>339</v>
      </c>
      <c r="D28" s="84" t="s">
        <v>340</v>
      </c>
      <c r="E28" s="84" t="s">
        <v>415</v>
      </c>
      <c r="F28" s="84" t="s">
        <v>416</v>
      </c>
      <c r="G28" s="84" t="s">
        <v>435</v>
      </c>
      <c r="H28" s="84" t="s">
        <v>436</v>
      </c>
      <c r="I28" s="84" t="s">
        <v>65</v>
      </c>
      <c r="J28" s="85">
        <v>100</v>
      </c>
      <c r="K28" s="85">
        <v>0</v>
      </c>
      <c r="L28" s="86" t="s">
        <v>991</v>
      </c>
      <c r="M28" s="87">
        <v>2021852500013</v>
      </c>
      <c r="N28" s="1" t="s">
        <v>1002</v>
      </c>
      <c r="O28" s="85">
        <v>50</v>
      </c>
      <c r="P28" s="86">
        <v>0</v>
      </c>
      <c r="Q28" s="86">
        <v>0</v>
      </c>
      <c r="R28" s="86">
        <v>0</v>
      </c>
      <c r="S28" s="86">
        <v>0</v>
      </c>
      <c r="T28" s="86">
        <v>0</v>
      </c>
      <c r="U28" s="86">
        <v>0</v>
      </c>
      <c r="V28" s="86">
        <v>0</v>
      </c>
      <c r="W28" s="86">
        <v>50</v>
      </c>
      <c r="X28" s="86">
        <v>0</v>
      </c>
      <c r="Y28" s="46">
        <v>0</v>
      </c>
      <c r="Z28" s="46">
        <v>0</v>
      </c>
      <c r="AA28" s="46">
        <v>0</v>
      </c>
      <c r="AB28" s="46">
        <v>0</v>
      </c>
      <c r="AC28" s="46">
        <v>0</v>
      </c>
      <c r="AD28" s="46">
        <v>0</v>
      </c>
      <c r="AE28" s="46">
        <v>0</v>
      </c>
      <c r="AF28" s="46">
        <v>0</v>
      </c>
      <c r="AG28" s="46">
        <v>0</v>
      </c>
      <c r="AH28" s="46">
        <v>0</v>
      </c>
      <c r="AI28" s="46">
        <v>0</v>
      </c>
      <c r="AJ28" s="46">
        <v>0</v>
      </c>
      <c r="AK28" s="46">
        <v>0</v>
      </c>
      <c r="AL28" s="46">
        <v>0</v>
      </c>
      <c r="AM28" s="46">
        <v>0</v>
      </c>
      <c r="AN28" s="46">
        <v>0</v>
      </c>
      <c r="AO28" s="46">
        <v>0</v>
      </c>
      <c r="AP28" s="46">
        <v>0</v>
      </c>
      <c r="AQ28" s="46">
        <v>0</v>
      </c>
      <c r="AR28" s="46">
        <v>0</v>
      </c>
      <c r="AS28" s="46">
        <v>0</v>
      </c>
      <c r="AT28" s="46">
        <v>0</v>
      </c>
      <c r="AU28" s="46">
        <v>0</v>
      </c>
      <c r="AV28" s="46">
        <v>0</v>
      </c>
      <c r="AW28" s="46">
        <v>0</v>
      </c>
      <c r="AX28" s="46">
        <v>0</v>
      </c>
      <c r="AY28" s="46">
        <v>0</v>
      </c>
      <c r="AZ28" s="46">
        <v>0</v>
      </c>
      <c r="BA28" s="46">
        <v>0</v>
      </c>
      <c r="BB28" s="46">
        <v>0</v>
      </c>
      <c r="BC28" s="46">
        <v>0</v>
      </c>
      <c r="BD28" s="46">
        <v>0</v>
      </c>
      <c r="BE28" s="46">
        <f t="shared" si="0"/>
        <v>0</v>
      </c>
      <c r="BF28" s="46">
        <f t="shared" si="0"/>
        <v>0</v>
      </c>
      <c r="BG28" s="86"/>
      <c r="BH28" s="86" t="s">
        <v>857</v>
      </c>
    </row>
    <row r="29" spans="1:60" s="13" customFormat="1" ht="127.5" x14ac:dyDescent="0.25">
      <c r="A29" s="84" t="s">
        <v>53</v>
      </c>
      <c r="B29" s="84" t="s">
        <v>123</v>
      </c>
      <c r="C29" s="84" t="s">
        <v>339</v>
      </c>
      <c r="D29" s="84" t="s">
        <v>340</v>
      </c>
      <c r="E29" s="84" t="s">
        <v>415</v>
      </c>
      <c r="F29" s="84" t="s">
        <v>416</v>
      </c>
      <c r="G29" s="84" t="s">
        <v>437</v>
      </c>
      <c r="H29" s="84" t="s">
        <v>438</v>
      </c>
      <c r="I29" s="84" t="s">
        <v>65</v>
      </c>
      <c r="J29" s="85">
        <v>1</v>
      </c>
      <c r="K29" s="85">
        <v>0</v>
      </c>
      <c r="L29" s="86" t="s">
        <v>991</v>
      </c>
      <c r="M29" s="87">
        <v>2021852500013</v>
      </c>
      <c r="N29" s="1" t="s">
        <v>1003</v>
      </c>
      <c r="O29" s="85">
        <v>1</v>
      </c>
      <c r="P29" s="86">
        <v>0</v>
      </c>
      <c r="Q29" s="86">
        <v>0</v>
      </c>
      <c r="R29" s="86">
        <v>0</v>
      </c>
      <c r="S29" s="86">
        <v>0</v>
      </c>
      <c r="T29" s="86">
        <v>0</v>
      </c>
      <c r="U29" s="86">
        <v>0</v>
      </c>
      <c r="V29" s="86">
        <v>0</v>
      </c>
      <c r="W29" s="86">
        <v>1</v>
      </c>
      <c r="X29" s="86">
        <v>0</v>
      </c>
      <c r="Y29" s="46">
        <v>0</v>
      </c>
      <c r="Z29" s="46">
        <v>0</v>
      </c>
      <c r="AA29" s="46">
        <v>0</v>
      </c>
      <c r="AB29" s="46">
        <v>0</v>
      </c>
      <c r="AC29" s="46">
        <v>0</v>
      </c>
      <c r="AD29" s="46">
        <v>0</v>
      </c>
      <c r="AE29" s="46">
        <v>0</v>
      </c>
      <c r="AF29" s="46">
        <v>0</v>
      </c>
      <c r="AG29" s="46">
        <v>0</v>
      </c>
      <c r="AH29" s="46">
        <v>0</v>
      </c>
      <c r="AI29" s="46">
        <v>0</v>
      </c>
      <c r="AJ29" s="46">
        <v>0</v>
      </c>
      <c r="AK29" s="46">
        <v>0</v>
      </c>
      <c r="AL29" s="46">
        <v>0</v>
      </c>
      <c r="AM29" s="46">
        <v>0</v>
      </c>
      <c r="AN29" s="46">
        <v>0</v>
      </c>
      <c r="AO29" s="46">
        <v>0</v>
      </c>
      <c r="AP29" s="46">
        <v>0</v>
      </c>
      <c r="AQ29" s="46">
        <v>0</v>
      </c>
      <c r="AR29" s="46">
        <v>0</v>
      </c>
      <c r="AS29" s="46">
        <v>0</v>
      </c>
      <c r="AT29" s="46">
        <v>0</v>
      </c>
      <c r="AU29" s="46">
        <v>0</v>
      </c>
      <c r="AV29" s="46">
        <v>0</v>
      </c>
      <c r="AW29" s="46">
        <v>0</v>
      </c>
      <c r="AX29" s="46">
        <v>0</v>
      </c>
      <c r="AY29" s="46">
        <v>0</v>
      </c>
      <c r="AZ29" s="46">
        <v>0</v>
      </c>
      <c r="BA29" s="46">
        <v>0</v>
      </c>
      <c r="BB29" s="46">
        <v>0</v>
      </c>
      <c r="BC29" s="46">
        <v>0</v>
      </c>
      <c r="BD29" s="46">
        <v>0</v>
      </c>
      <c r="BE29" s="46">
        <f t="shared" si="0"/>
        <v>0</v>
      </c>
      <c r="BF29" s="46">
        <f t="shared" si="0"/>
        <v>0</v>
      </c>
      <c r="BG29" s="86"/>
      <c r="BH29" s="86" t="s">
        <v>857</v>
      </c>
    </row>
    <row r="30" spans="1:60" s="13" customFormat="1" ht="115.5" thickBot="1" x14ac:dyDescent="0.3">
      <c r="A30" s="84" t="s">
        <v>53</v>
      </c>
      <c r="B30" s="84" t="s">
        <v>123</v>
      </c>
      <c r="C30" s="84" t="s">
        <v>339</v>
      </c>
      <c r="D30" s="84" t="s">
        <v>340</v>
      </c>
      <c r="E30" s="84" t="s">
        <v>415</v>
      </c>
      <c r="F30" s="84" t="s">
        <v>416</v>
      </c>
      <c r="G30" s="84" t="s">
        <v>439</v>
      </c>
      <c r="H30" s="84" t="s">
        <v>440</v>
      </c>
      <c r="I30" s="84" t="s">
        <v>65</v>
      </c>
      <c r="J30" s="85">
        <v>1</v>
      </c>
      <c r="K30" s="85">
        <v>0</v>
      </c>
      <c r="L30" s="86" t="s">
        <v>991</v>
      </c>
      <c r="M30" s="87">
        <v>2021852500013</v>
      </c>
      <c r="N30" s="1" t="s">
        <v>1004</v>
      </c>
      <c r="O30" s="85">
        <v>0</v>
      </c>
      <c r="P30" s="86">
        <v>0</v>
      </c>
      <c r="Q30" s="86">
        <v>0</v>
      </c>
      <c r="R30" s="86">
        <v>0</v>
      </c>
      <c r="S30" s="86">
        <v>0</v>
      </c>
      <c r="T30" s="86">
        <v>0</v>
      </c>
      <c r="U30" s="86">
        <v>0</v>
      </c>
      <c r="V30" s="86">
        <v>0</v>
      </c>
      <c r="W30" s="86">
        <v>0</v>
      </c>
      <c r="X30" s="86">
        <v>0</v>
      </c>
      <c r="Y30" s="46">
        <v>0</v>
      </c>
      <c r="Z30" s="46">
        <v>0</v>
      </c>
      <c r="AA30" s="46">
        <v>0</v>
      </c>
      <c r="AB30" s="46">
        <v>0</v>
      </c>
      <c r="AC30" s="46">
        <v>0</v>
      </c>
      <c r="AD30" s="46">
        <v>0</v>
      </c>
      <c r="AE30" s="46">
        <v>0</v>
      </c>
      <c r="AF30" s="46">
        <v>0</v>
      </c>
      <c r="AG30" s="46">
        <v>0</v>
      </c>
      <c r="AH30" s="46">
        <v>0</v>
      </c>
      <c r="AI30" s="46">
        <v>0</v>
      </c>
      <c r="AJ30" s="46">
        <v>0</v>
      </c>
      <c r="AK30" s="46">
        <v>0</v>
      </c>
      <c r="AL30" s="46">
        <v>0</v>
      </c>
      <c r="AM30" s="46">
        <v>0</v>
      </c>
      <c r="AN30" s="46">
        <v>0</v>
      </c>
      <c r="AO30" s="46">
        <v>0</v>
      </c>
      <c r="AP30" s="46">
        <v>0</v>
      </c>
      <c r="AQ30" s="46">
        <v>0</v>
      </c>
      <c r="AR30" s="46">
        <v>0</v>
      </c>
      <c r="AS30" s="46">
        <v>0</v>
      </c>
      <c r="AT30" s="46">
        <v>0</v>
      </c>
      <c r="AU30" s="46">
        <v>0</v>
      </c>
      <c r="AV30" s="46">
        <v>0</v>
      </c>
      <c r="AW30" s="46">
        <v>0</v>
      </c>
      <c r="AX30" s="46">
        <v>0</v>
      </c>
      <c r="AY30" s="46">
        <v>0</v>
      </c>
      <c r="AZ30" s="46">
        <v>0</v>
      </c>
      <c r="BA30" s="46">
        <v>0</v>
      </c>
      <c r="BB30" s="46">
        <v>0</v>
      </c>
      <c r="BC30" s="46">
        <v>0</v>
      </c>
      <c r="BD30" s="46">
        <v>0</v>
      </c>
      <c r="BE30" s="46">
        <f t="shared" si="0"/>
        <v>0</v>
      </c>
      <c r="BF30" s="46">
        <f t="shared" si="0"/>
        <v>0</v>
      </c>
      <c r="BG30" s="86"/>
      <c r="BH30" s="86" t="s">
        <v>857</v>
      </c>
    </row>
    <row r="31" spans="1:60" s="13" customFormat="1" ht="97.5" thickTop="1" thickBot="1" x14ac:dyDescent="0.3">
      <c r="A31" s="84" t="s">
        <v>53</v>
      </c>
      <c r="B31" s="84" t="s">
        <v>123</v>
      </c>
      <c r="C31" s="84" t="s">
        <v>339</v>
      </c>
      <c r="D31" s="84" t="s">
        <v>340</v>
      </c>
      <c r="E31" s="84" t="s">
        <v>415</v>
      </c>
      <c r="F31" s="84" t="s">
        <v>416</v>
      </c>
      <c r="G31" s="84" t="s">
        <v>441</v>
      </c>
      <c r="H31" s="84" t="s">
        <v>442</v>
      </c>
      <c r="I31" s="84" t="s">
        <v>33</v>
      </c>
      <c r="J31" s="186">
        <v>0.6</v>
      </c>
      <c r="K31" s="147">
        <v>0</v>
      </c>
      <c r="L31" s="86" t="s">
        <v>991</v>
      </c>
      <c r="M31" s="87">
        <v>2021852500013</v>
      </c>
      <c r="N31" s="1" t="s">
        <v>441</v>
      </c>
      <c r="O31" s="186">
        <v>0.6</v>
      </c>
      <c r="P31" s="86">
        <v>0</v>
      </c>
      <c r="Q31" s="186">
        <v>0.6</v>
      </c>
      <c r="R31" s="86">
        <v>0</v>
      </c>
      <c r="S31" s="186">
        <v>0.6</v>
      </c>
      <c r="T31" s="86">
        <v>0</v>
      </c>
      <c r="U31" s="186">
        <v>0.6</v>
      </c>
      <c r="V31" s="86">
        <v>0</v>
      </c>
      <c r="W31" s="186">
        <v>0.6</v>
      </c>
      <c r="X31" s="86">
        <v>0</v>
      </c>
      <c r="Y31" s="46">
        <v>0</v>
      </c>
      <c r="Z31" s="46">
        <v>0</v>
      </c>
      <c r="AA31" s="46">
        <v>0</v>
      </c>
      <c r="AB31" s="46">
        <v>0</v>
      </c>
      <c r="AC31" s="46">
        <v>0</v>
      </c>
      <c r="AD31" s="46">
        <v>0</v>
      </c>
      <c r="AE31" s="46">
        <v>0</v>
      </c>
      <c r="AF31" s="46">
        <v>0</v>
      </c>
      <c r="AG31" s="46">
        <v>0</v>
      </c>
      <c r="AH31" s="46">
        <v>0</v>
      </c>
      <c r="AI31" s="46">
        <v>0</v>
      </c>
      <c r="AJ31" s="46">
        <v>0</v>
      </c>
      <c r="AK31" s="46">
        <v>0</v>
      </c>
      <c r="AL31" s="46">
        <v>0</v>
      </c>
      <c r="AM31" s="46">
        <v>0</v>
      </c>
      <c r="AN31" s="46">
        <v>0</v>
      </c>
      <c r="AO31" s="46">
        <v>0</v>
      </c>
      <c r="AP31" s="46">
        <v>0</v>
      </c>
      <c r="AQ31" s="46">
        <v>0</v>
      </c>
      <c r="AR31" s="46">
        <v>0</v>
      </c>
      <c r="AS31" s="46">
        <v>0</v>
      </c>
      <c r="AT31" s="46">
        <v>0</v>
      </c>
      <c r="AU31" s="46">
        <v>0</v>
      </c>
      <c r="AV31" s="46">
        <v>0</v>
      </c>
      <c r="AW31" s="46">
        <v>0</v>
      </c>
      <c r="AX31" s="46">
        <v>0</v>
      </c>
      <c r="AY31" s="46">
        <v>0</v>
      </c>
      <c r="AZ31" s="46">
        <v>0</v>
      </c>
      <c r="BA31" s="46">
        <v>0</v>
      </c>
      <c r="BB31" s="46">
        <v>0</v>
      </c>
      <c r="BC31" s="46">
        <v>0</v>
      </c>
      <c r="BD31" s="46">
        <v>0</v>
      </c>
      <c r="BE31" s="46">
        <f t="shared" si="0"/>
        <v>0</v>
      </c>
      <c r="BF31" s="46">
        <f t="shared" si="0"/>
        <v>0</v>
      </c>
      <c r="BG31" s="86"/>
      <c r="BH31" s="86" t="s">
        <v>857</v>
      </c>
    </row>
    <row r="32" spans="1:60" s="13" customFormat="1" ht="96.75" thickTop="1" x14ac:dyDescent="0.25">
      <c r="A32" s="84" t="s">
        <v>53</v>
      </c>
      <c r="B32" s="84" t="s">
        <v>123</v>
      </c>
      <c r="C32" s="84" t="s">
        <v>339</v>
      </c>
      <c r="D32" s="84" t="s">
        <v>340</v>
      </c>
      <c r="E32" s="84" t="s">
        <v>415</v>
      </c>
      <c r="F32" s="84" t="s">
        <v>416</v>
      </c>
      <c r="G32" s="84" t="s">
        <v>443</v>
      </c>
      <c r="H32" s="84" t="s">
        <v>444</v>
      </c>
      <c r="I32" s="84" t="s">
        <v>65</v>
      </c>
      <c r="J32" s="85">
        <v>1</v>
      </c>
      <c r="K32" s="85">
        <v>0</v>
      </c>
      <c r="L32" s="86" t="s">
        <v>991</v>
      </c>
      <c r="M32" s="87">
        <v>2021852500013</v>
      </c>
      <c r="N32" s="187" t="s">
        <v>443</v>
      </c>
      <c r="O32" s="85">
        <v>1</v>
      </c>
      <c r="P32" s="86">
        <v>0</v>
      </c>
      <c r="Q32" s="86">
        <v>0</v>
      </c>
      <c r="R32" s="86">
        <v>0</v>
      </c>
      <c r="S32" s="86">
        <v>0</v>
      </c>
      <c r="T32" s="86">
        <v>0</v>
      </c>
      <c r="U32" s="86">
        <v>1</v>
      </c>
      <c r="V32" s="86">
        <v>0</v>
      </c>
      <c r="W32" s="86">
        <v>0</v>
      </c>
      <c r="X32" s="86">
        <v>0</v>
      </c>
      <c r="Y32" s="46">
        <v>8000000</v>
      </c>
      <c r="Z32" s="46">
        <v>0</v>
      </c>
      <c r="AA32" s="46">
        <v>0</v>
      </c>
      <c r="AB32" s="46">
        <v>0</v>
      </c>
      <c r="AC32" s="46">
        <v>0</v>
      </c>
      <c r="AD32" s="46">
        <v>0</v>
      </c>
      <c r="AE32" s="46">
        <v>0</v>
      </c>
      <c r="AF32" s="46">
        <v>0</v>
      </c>
      <c r="AG32" s="46">
        <v>0</v>
      </c>
      <c r="AH32" s="46">
        <v>0</v>
      </c>
      <c r="AI32" s="46">
        <v>0</v>
      </c>
      <c r="AJ32" s="46">
        <v>0</v>
      </c>
      <c r="AK32" s="46">
        <v>0</v>
      </c>
      <c r="AL32" s="46">
        <v>0</v>
      </c>
      <c r="AM32" s="46">
        <v>0</v>
      </c>
      <c r="AN32" s="46">
        <v>0</v>
      </c>
      <c r="AO32" s="46">
        <v>0</v>
      </c>
      <c r="AP32" s="46">
        <v>0</v>
      </c>
      <c r="AQ32" s="46">
        <v>0</v>
      </c>
      <c r="AR32" s="46">
        <v>0</v>
      </c>
      <c r="AS32" s="46">
        <v>0</v>
      </c>
      <c r="AT32" s="46">
        <v>0</v>
      </c>
      <c r="AU32" s="46">
        <v>0</v>
      </c>
      <c r="AV32" s="46">
        <v>0</v>
      </c>
      <c r="AW32" s="46">
        <v>0</v>
      </c>
      <c r="AX32" s="46">
        <v>0</v>
      </c>
      <c r="AY32" s="46">
        <v>0</v>
      </c>
      <c r="AZ32" s="46">
        <v>0</v>
      </c>
      <c r="BA32" s="46">
        <v>0</v>
      </c>
      <c r="BB32" s="46">
        <v>0</v>
      </c>
      <c r="BC32" s="46">
        <v>0</v>
      </c>
      <c r="BD32" s="46">
        <v>0</v>
      </c>
      <c r="BE32" s="46">
        <f t="shared" si="0"/>
        <v>8000000</v>
      </c>
      <c r="BF32" s="46">
        <f t="shared" si="0"/>
        <v>0</v>
      </c>
      <c r="BG32" s="86"/>
      <c r="BH32" s="86" t="s">
        <v>857</v>
      </c>
    </row>
    <row r="33" spans="1:60" s="13" customFormat="1" ht="96" x14ac:dyDescent="0.25">
      <c r="A33" s="84" t="s">
        <v>53</v>
      </c>
      <c r="B33" s="84" t="s">
        <v>123</v>
      </c>
      <c r="C33" s="84" t="s">
        <v>339</v>
      </c>
      <c r="D33" s="84" t="s">
        <v>340</v>
      </c>
      <c r="E33" s="84" t="s">
        <v>415</v>
      </c>
      <c r="F33" s="84" t="s">
        <v>416</v>
      </c>
      <c r="G33" s="84" t="s">
        <v>445</v>
      </c>
      <c r="H33" s="84" t="s">
        <v>446</v>
      </c>
      <c r="I33" s="84" t="s">
        <v>65</v>
      </c>
      <c r="J33" s="85">
        <v>1</v>
      </c>
      <c r="K33" s="85">
        <v>0</v>
      </c>
      <c r="L33" s="86" t="s">
        <v>991</v>
      </c>
      <c r="M33" s="87">
        <v>2021852500013</v>
      </c>
      <c r="N33" s="1" t="s">
        <v>445</v>
      </c>
      <c r="O33" s="85">
        <v>1</v>
      </c>
      <c r="P33" s="86">
        <v>0</v>
      </c>
      <c r="Q33" s="86">
        <v>0</v>
      </c>
      <c r="R33" s="86">
        <v>0</v>
      </c>
      <c r="S33" s="86">
        <v>1</v>
      </c>
      <c r="T33" s="86">
        <v>0</v>
      </c>
      <c r="U33" s="86">
        <v>0</v>
      </c>
      <c r="V33" s="86">
        <v>0</v>
      </c>
      <c r="W33" s="86">
        <v>0</v>
      </c>
      <c r="X33" s="86">
        <v>0</v>
      </c>
      <c r="Y33" s="46">
        <v>0</v>
      </c>
      <c r="Z33" s="46">
        <v>0</v>
      </c>
      <c r="AA33" s="46">
        <v>0</v>
      </c>
      <c r="AB33" s="46">
        <v>0</v>
      </c>
      <c r="AC33" s="46">
        <v>0</v>
      </c>
      <c r="AD33" s="46">
        <v>0</v>
      </c>
      <c r="AE33" s="46">
        <v>0</v>
      </c>
      <c r="AF33" s="46">
        <v>0</v>
      </c>
      <c r="AG33" s="46">
        <v>0</v>
      </c>
      <c r="AH33" s="46">
        <v>0</v>
      </c>
      <c r="AI33" s="46">
        <v>0</v>
      </c>
      <c r="AJ33" s="46">
        <v>0</v>
      </c>
      <c r="AK33" s="46">
        <v>0</v>
      </c>
      <c r="AL33" s="46">
        <v>0</v>
      </c>
      <c r="AM33" s="46">
        <v>0</v>
      </c>
      <c r="AN33" s="46">
        <v>0</v>
      </c>
      <c r="AO33" s="46">
        <v>0</v>
      </c>
      <c r="AP33" s="46">
        <v>0</v>
      </c>
      <c r="AQ33" s="46">
        <v>0</v>
      </c>
      <c r="AR33" s="46">
        <v>0</v>
      </c>
      <c r="AS33" s="46">
        <v>0</v>
      </c>
      <c r="AT33" s="46">
        <v>0</v>
      </c>
      <c r="AU33" s="46">
        <v>0</v>
      </c>
      <c r="AV33" s="46">
        <v>0</v>
      </c>
      <c r="AW33" s="46">
        <v>0</v>
      </c>
      <c r="AX33" s="46">
        <v>0</v>
      </c>
      <c r="AY33" s="46">
        <v>0</v>
      </c>
      <c r="AZ33" s="46">
        <v>0</v>
      </c>
      <c r="BA33" s="46">
        <v>0</v>
      </c>
      <c r="BB33" s="46">
        <v>0</v>
      </c>
      <c r="BC33" s="46">
        <v>0</v>
      </c>
      <c r="BD33" s="46">
        <v>0</v>
      </c>
      <c r="BE33" s="46">
        <f t="shared" si="0"/>
        <v>0</v>
      </c>
      <c r="BF33" s="46">
        <f t="shared" si="0"/>
        <v>0</v>
      </c>
      <c r="BG33" s="86"/>
      <c r="BH33" s="86" t="s">
        <v>857</v>
      </c>
    </row>
    <row r="34" spans="1:60" s="13" customFormat="1" ht="96" x14ac:dyDescent="0.25">
      <c r="A34" s="84" t="s">
        <v>53</v>
      </c>
      <c r="B34" s="84" t="s">
        <v>123</v>
      </c>
      <c r="C34" s="84" t="s">
        <v>339</v>
      </c>
      <c r="D34" s="84" t="s">
        <v>340</v>
      </c>
      <c r="E34" s="84" t="s">
        <v>415</v>
      </c>
      <c r="F34" s="84" t="s">
        <v>416</v>
      </c>
      <c r="G34" s="84" t="s">
        <v>447</v>
      </c>
      <c r="H34" s="84" t="s">
        <v>448</v>
      </c>
      <c r="I34" s="84" t="s">
        <v>65</v>
      </c>
      <c r="J34" s="85">
        <v>1</v>
      </c>
      <c r="K34" s="85">
        <v>0</v>
      </c>
      <c r="L34" s="86" t="s">
        <v>991</v>
      </c>
      <c r="M34" s="87">
        <v>2021852500013</v>
      </c>
      <c r="N34" s="1" t="s">
        <v>447</v>
      </c>
      <c r="O34" s="85">
        <v>1</v>
      </c>
      <c r="P34" s="86">
        <v>0</v>
      </c>
      <c r="Q34" s="86">
        <v>0</v>
      </c>
      <c r="R34" s="86">
        <v>0</v>
      </c>
      <c r="S34" s="86">
        <v>0</v>
      </c>
      <c r="T34" s="86">
        <v>0</v>
      </c>
      <c r="U34" s="86">
        <v>0</v>
      </c>
      <c r="V34" s="86">
        <v>0</v>
      </c>
      <c r="W34" s="86">
        <v>1</v>
      </c>
      <c r="X34" s="86">
        <v>0</v>
      </c>
      <c r="Y34" s="46">
        <v>0</v>
      </c>
      <c r="Z34" s="46">
        <v>0</v>
      </c>
      <c r="AA34" s="46">
        <v>0</v>
      </c>
      <c r="AB34" s="46">
        <v>0</v>
      </c>
      <c r="AC34" s="46">
        <v>0</v>
      </c>
      <c r="AD34" s="46">
        <v>0</v>
      </c>
      <c r="AE34" s="46">
        <v>0</v>
      </c>
      <c r="AF34" s="46">
        <v>0</v>
      </c>
      <c r="AG34" s="46">
        <v>0</v>
      </c>
      <c r="AH34" s="46">
        <v>0</v>
      </c>
      <c r="AI34" s="46">
        <v>0</v>
      </c>
      <c r="AJ34" s="46">
        <v>0</v>
      </c>
      <c r="AK34" s="46">
        <v>0</v>
      </c>
      <c r="AL34" s="46">
        <v>0</v>
      </c>
      <c r="AM34" s="46">
        <v>0</v>
      </c>
      <c r="AN34" s="46">
        <v>0</v>
      </c>
      <c r="AO34" s="46">
        <v>0</v>
      </c>
      <c r="AP34" s="46">
        <v>0</v>
      </c>
      <c r="AQ34" s="46">
        <v>0</v>
      </c>
      <c r="AR34" s="46">
        <v>0</v>
      </c>
      <c r="AS34" s="46">
        <v>0</v>
      </c>
      <c r="AT34" s="46">
        <v>0</v>
      </c>
      <c r="AU34" s="46">
        <v>0</v>
      </c>
      <c r="AV34" s="46">
        <v>0</v>
      </c>
      <c r="AW34" s="46">
        <v>0</v>
      </c>
      <c r="AX34" s="46">
        <v>0</v>
      </c>
      <c r="AY34" s="46">
        <v>0</v>
      </c>
      <c r="AZ34" s="46">
        <v>0</v>
      </c>
      <c r="BA34" s="46">
        <v>0</v>
      </c>
      <c r="BB34" s="46">
        <v>0</v>
      </c>
      <c r="BC34" s="46">
        <v>0</v>
      </c>
      <c r="BD34" s="46">
        <v>0</v>
      </c>
      <c r="BE34" s="46">
        <f t="shared" si="0"/>
        <v>0</v>
      </c>
      <c r="BF34" s="46">
        <f t="shared" si="0"/>
        <v>0</v>
      </c>
      <c r="BG34" s="86"/>
      <c r="BH34" s="86" t="s">
        <v>857</v>
      </c>
    </row>
    <row r="35" spans="1:60" s="13" customFormat="1" ht="90" thickBot="1" x14ac:dyDescent="0.3">
      <c r="A35" s="84" t="s">
        <v>53</v>
      </c>
      <c r="B35" s="84" t="s">
        <v>168</v>
      </c>
      <c r="C35" s="84" t="s">
        <v>339</v>
      </c>
      <c r="D35" s="84" t="s">
        <v>340</v>
      </c>
      <c r="E35" s="84" t="s">
        <v>449</v>
      </c>
      <c r="F35" s="84" t="s">
        <v>450</v>
      </c>
      <c r="G35" s="84" t="s">
        <v>453</v>
      </c>
      <c r="H35" s="84" t="s">
        <v>454</v>
      </c>
      <c r="I35" s="84" t="s">
        <v>65</v>
      </c>
      <c r="J35" s="85">
        <v>100</v>
      </c>
      <c r="K35" s="85">
        <v>36</v>
      </c>
      <c r="L35" s="86"/>
      <c r="M35" s="87"/>
      <c r="N35" s="1"/>
      <c r="O35" s="46">
        <v>40</v>
      </c>
      <c r="P35" s="46">
        <v>0</v>
      </c>
      <c r="Q35" s="46">
        <v>0</v>
      </c>
      <c r="R35" s="46">
        <v>0</v>
      </c>
      <c r="S35" s="46">
        <v>20</v>
      </c>
      <c r="T35" s="46">
        <v>0</v>
      </c>
      <c r="U35" s="46">
        <v>10</v>
      </c>
      <c r="V35" s="46">
        <v>0</v>
      </c>
      <c r="W35" s="46">
        <v>10</v>
      </c>
      <c r="X35" s="46">
        <v>0</v>
      </c>
      <c r="Y35" s="46">
        <v>0</v>
      </c>
      <c r="Z35" s="46">
        <v>0</v>
      </c>
      <c r="AA35" s="46">
        <v>0</v>
      </c>
      <c r="AB35" s="46">
        <v>0</v>
      </c>
      <c r="AC35" s="46">
        <v>0</v>
      </c>
      <c r="AD35" s="46">
        <v>0</v>
      </c>
      <c r="AE35" s="46">
        <v>0</v>
      </c>
      <c r="AF35" s="46">
        <v>0</v>
      </c>
      <c r="AG35" s="46">
        <v>0</v>
      </c>
      <c r="AH35" s="46">
        <v>0</v>
      </c>
      <c r="AI35" s="46">
        <v>0</v>
      </c>
      <c r="AJ35" s="46">
        <v>0</v>
      </c>
      <c r="AK35" s="46">
        <v>0</v>
      </c>
      <c r="AL35" s="46">
        <v>0</v>
      </c>
      <c r="AM35" s="46">
        <v>0</v>
      </c>
      <c r="AN35" s="46">
        <v>0</v>
      </c>
      <c r="AO35" s="46">
        <v>0</v>
      </c>
      <c r="AP35" s="46">
        <v>0</v>
      </c>
      <c r="AQ35" s="46">
        <v>0</v>
      </c>
      <c r="AR35" s="46">
        <v>0</v>
      </c>
      <c r="AS35" s="46">
        <v>0</v>
      </c>
      <c r="AT35" s="46">
        <v>0</v>
      </c>
      <c r="AU35" s="46">
        <v>0</v>
      </c>
      <c r="AV35" s="46">
        <v>0</v>
      </c>
      <c r="AW35" s="46">
        <v>0</v>
      </c>
      <c r="AX35" s="46">
        <v>0</v>
      </c>
      <c r="AY35" s="46">
        <v>0</v>
      </c>
      <c r="AZ35" s="46">
        <v>0</v>
      </c>
      <c r="BA35" s="46">
        <v>0</v>
      </c>
      <c r="BB35" s="46">
        <v>0</v>
      </c>
      <c r="BC35" s="46">
        <v>0</v>
      </c>
      <c r="BD35" s="46">
        <v>0</v>
      </c>
      <c r="BE35" s="46">
        <f t="shared" si="0"/>
        <v>0</v>
      </c>
      <c r="BF35" s="46">
        <f t="shared" si="0"/>
        <v>0</v>
      </c>
      <c r="BG35" s="86"/>
      <c r="BH35" s="86" t="s">
        <v>856</v>
      </c>
    </row>
    <row r="36" spans="1:60" s="13" customFormat="1" ht="85.5" thickTop="1" thickBot="1" x14ac:dyDescent="0.3">
      <c r="A36" s="84" t="s">
        <v>53</v>
      </c>
      <c r="B36" s="84" t="s">
        <v>123</v>
      </c>
      <c r="C36" s="84" t="s">
        <v>339</v>
      </c>
      <c r="D36" s="84" t="s">
        <v>340</v>
      </c>
      <c r="E36" s="84" t="s">
        <v>449</v>
      </c>
      <c r="F36" s="84" t="s">
        <v>450</v>
      </c>
      <c r="G36" s="84" t="s">
        <v>451</v>
      </c>
      <c r="H36" s="84" t="s">
        <v>452</v>
      </c>
      <c r="I36" s="84" t="s">
        <v>33</v>
      </c>
      <c r="J36" s="186">
        <v>1</v>
      </c>
      <c r="K36" s="147">
        <v>0</v>
      </c>
      <c r="L36" s="86" t="s">
        <v>1005</v>
      </c>
      <c r="M36" s="87">
        <v>2020852500028</v>
      </c>
      <c r="N36" s="86" t="s">
        <v>1006</v>
      </c>
      <c r="O36" s="186">
        <v>1</v>
      </c>
      <c r="P36" s="86">
        <v>0</v>
      </c>
      <c r="Q36" s="86">
        <v>0</v>
      </c>
      <c r="R36" s="86">
        <v>0</v>
      </c>
      <c r="S36" s="86">
        <v>0</v>
      </c>
      <c r="T36" s="86">
        <v>0</v>
      </c>
      <c r="U36" s="86">
        <v>0</v>
      </c>
      <c r="V36" s="86">
        <v>0</v>
      </c>
      <c r="W36" s="186">
        <v>1</v>
      </c>
      <c r="X36" s="86">
        <v>0</v>
      </c>
      <c r="Y36" s="46">
        <v>8000000</v>
      </c>
      <c r="Z36" s="46">
        <v>0</v>
      </c>
      <c r="AA36" s="46">
        <v>0</v>
      </c>
      <c r="AB36" s="46">
        <v>0</v>
      </c>
      <c r="AC36" s="46">
        <v>0</v>
      </c>
      <c r="AD36" s="46">
        <v>0</v>
      </c>
      <c r="AE36" s="46">
        <v>0</v>
      </c>
      <c r="AF36" s="46">
        <v>0</v>
      </c>
      <c r="AG36" s="46">
        <v>0</v>
      </c>
      <c r="AH36" s="46">
        <v>0</v>
      </c>
      <c r="AI36" s="46">
        <v>0</v>
      </c>
      <c r="AJ36" s="46">
        <v>0</v>
      </c>
      <c r="AK36" s="46">
        <v>0</v>
      </c>
      <c r="AL36" s="46">
        <v>0</v>
      </c>
      <c r="AM36" s="46">
        <v>0</v>
      </c>
      <c r="AN36" s="46">
        <v>0</v>
      </c>
      <c r="AO36" s="46">
        <v>0</v>
      </c>
      <c r="AP36" s="46">
        <v>0</v>
      </c>
      <c r="AQ36" s="46">
        <v>0</v>
      </c>
      <c r="AR36" s="46">
        <v>0</v>
      </c>
      <c r="AS36" s="46">
        <v>0</v>
      </c>
      <c r="AT36" s="46">
        <v>0</v>
      </c>
      <c r="AU36" s="46">
        <v>0</v>
      </c>
      <c r="AV36" s="46">
        <v>0</v>
      </c>
      <c r="AW36" s="46">
        <v>0</v>
      </c>
      <c r="AX36" s="46">
        <v>0</v>
      </c>
      <c r="AY36" s="46">
        <v>0</v>
      </c>
      <c r="AZ36" s="46">
        <v>0</v>
      </c>
      <c r="BA36" s="46">
        <v>0</v>
      </c>
      <c r="BB36" s="46">
        <v>0</v>
      </c>
      <c r="BC36" s="46">
        <v>0</v>
      </c>
      <c r="BD36" s="46">
        <v>0</v>
      </c>
      <c r="BE36" s="46">
        <f t="shared" si="0"/>
        <v>8000000</v>
      </c>
      <c r="BF36" s="46">
        <f t="shared" si="0"/>
        <v>0</v>
      </c>
      <c r="BG36" s="86"/>
      <c r="BH36" s="86" t="s">
        <v>857</v>
      </c>
    </row>
    <row r="37" spans="1:60" s="13" customFormat="1" ht="84.75" thickTop="1" x14ac:dyDescent="0.25">
      <c r="A37" s="84" t="s">
        <v>53</v>
      </c>
      <c r="B37" s="84" t="s">
        <v>123</v>
      </c>
      <c r="C37" s="84" t="s">
        <v>339</v>
      </c>
      <c r="D37" s="84" t="s">
        <v>340</v>
      </c>
      <c r="E37" s="84" t="s">
        <v>449</v>
      </c>
      <c r="F37" s="84" t="s">
        <v>450</v>
      </c>
      <c r="G37" s="84" t="s">
        <v>455</v>
      </c>
      <c r="H37" s="84" t="s">
        <v>456</v>
      </c>
      <c r="I37" s="84" t="s">
        <v>65</v>
      </c>
      <c r="J37" s="85">
        <v>1</v>
      </c>
      <c r="K37" s="85">
        <v>0</v>
      </c>
      <c r="L37" s="86" t="s">
        <v>1005</v>
      </c>
      <c r="M37" s="87">
        <v>2020852500028</v>
      </c>
      <c r="N37" s="86" t="s">
        <v>1004</v>
      </c>
      <c r="O37" s="85">
        <v>0</v>
      </c>
      <c r="P37" s="86">
        <v>0</v>
      </c>
      <c r="Q37" s="86">
        <v>0</v>
      </c>
      <c r="R37" s="86">
        <v>0</v>
      </c>
      <c r="S37" s="86">
        <v>0</v>
      </c>
      <c r="T37" s="86">
        <v>0</v>
      </c>
      <c r="U37" s="86">
        <v>0</v>
      </c>
      <c r="V37" s="86">
        <v>0</v>
      </c>
      <c r="W37" s="86">
        <v>0</v>
      </c>
      <c r="X37" s="86">
        <v>0</v>
      </c>
      <c r="Y37" s="46">
        <v>0</v>
      </c>
      <c r="Z37" s="46">
        <v>0</v>
      </c>
      <c r="AA37" s="46">
        <v>0</v>
      </c>
      <c r="AB37" s="46">
        <v>0</v>
      </c>
      <c r="AC37" s="46">
        <v>0</v>
      </c>
      <c r="AD37" s="46">
        <v>0</v>
      </c>
      <c r="AE37" s="46">
        <v>0</v>
      </c>
      <c r="AF37" s="46">
        <v>0</v>
      </c>
      <c r="AG37" s="46">
        <v>0</v>
      </c>
      <c r="AH37" s="46">
        <v>0</v>
      </c>
      <c r="AI37" s="46">
        <v>0</v>
      </c>
      <c r="AJ37" s="46">
        <v>0</v>
      </c>
      <c r="AK37" s="46">
        <v>0</v>
      </c>
      <c r="AL37" s="46">
        <v>0</v>
      </c>
      <c r="AM37" s="46">
        <v>0</v>
      </c>
      <c r="AN37" s="46">
        <v>0</v>
      </c>
      <c r="AO37" s="46">
        <v>0</v>
      </c>
      <c r="AP37" s="46">
        <v>0</v>
      </c>
      <c r="AQ37" s="46">
        <v>0</v>
      </c>
      <c r="AR37" s="46">
        <v>0</v>
      </c>
      <c r="AS37" s="46">
        <v>0</v>
      </c>
      <c r="AT37" s="46">
        <v>0</v>
      </c>
      <c r="AU37" s="46">
        <v>0</v>
      </c>
      <c r="AV37" s="46">
        <v>0</v>
      </c>
      <c r="AW37" s="46">
        <v>0</v>
      </c>
      <c r="AX37" s="46">
        <v>0</v>
      </c>
      <c r="AY37" s="46">
        <v>0</v>
      </c>
      <c r="AZ37" s="46">
        <v>0</v>
      </c>
      <c r="BA37" s="46">
        <v>0</v>
      </c>
      <c r="BB37" s="46">
        <v>0</v>
      </c>
      <c r="BC37" s="46">
        <v>0</v>
      </c>
      <c r="BD37" s="46">
        <v>0</v>
      </c>
      <c r="BE37" s="46">
        <f t="shared" si="0"/>
        <v>0</v>
      </c>
      <c r="BF37" s="46">
        <f t="shared" si="0"/>
        <v>0</v>
      </c>
      <c r="BG37" s="86"/>
      <c r="BH37" s="86" t="s">
        <v>857</v>
      </c>
    </row>
    <row r="38" spans="1:60" s="13" customFormat="1" ht="84" x14ac:dyDescent="0.25">
      <c r="A38" s="84" t="s">
        <v>53</v>
      </c>
      <c r="B38" s="84" t="s">
        <v>123</v>
      </c>
      <c r="C38" s="84" t="s">
        <v>339</v>
      </c>
      <c r="D38" s="84" t="s">
        <v>340</v>
      </c>
      <c r="E38" s="84" t="s">
        <v>449</v>
      </c>
      <c r="F38" s="84" t="s">
        <v>450</v>
      </c>
      <c r="G38" s="84" t="s">
        <v>457</v>
      </c>
      <c r="H38" s="84" t="s">
        <v>458</v>
      </c>
      <c r="I38" s="84" t="s">
        <v>65</v>
      </c>
      <c r="J38" s="85">
        <v>150</v>
      </c>
      <c r="K38" s="85">
        <v>41</v>
      </c>
      <c r="L38" s="86" t="s">
        <v>1005</v>
      </c>
      <c r="M38" s="87">
        <v>2020852500028</v>
      </c>
      <c r="N38" s="86" t="s">
        <v>1007</v>
      </c>
      <c r="O38" s="85">
        <v>59</v>
      </c>
      <c r="P38" s="86">
        <v>0</v>
      </c>
      <c r="Q38" s="86">
        <v>0</v>
      </c>
      <c r="R38" s="86">
        <v>0</v>
      </c>
      <c r="S38" s="86">
        <v>0</v>
      </c>
      <c r="T38" s="86">
        <v>0</v>
      </c>
      <c r="U38" s="86">
        <v>0</v>
      </c>
      <c r="V38" s="86">
        <v>0</v>
      </c>
      <c r="W38" s="86">
        <v>59</v>
      </c>
      <c r="X38" s="86">
        <v>0</v>
      </c>
      <c r="Y38" s="46">
        <v>0</v>
      </c>
      <c r="Z38" s="46">
        <v>0</v>
      </c>
      <c r="AA38" s="46">
        <v>0</v>
      </c>
      <c r="AB38" s="46">
        <v>0</v>
      </c>
      <c r="AC38" s="46">
        <v>0</v>
      </c>
      <c r="AD38" s="46">
        <v>0</v>
      </c>
      <c r="AE38" s="46">
        <v>0</v>
      </c>
      <c r="AF38" s="46">
        <v>0</v>
      </c>
      <c r="AG38" s="46">
        <v>0</v>
      </c>
      <c r="AH38" s="46">
        <v>0</v>
      </c>
      <c r="AI38" s="46">
        <v>0</v>
      </c>
      <c r="AJ38" s="46">
        <v>0</v>
      </c>
      <c r="AK38" s="46">
        <v>0</v>
      </c>
      <c r="AL38" s="46">
        <v>0</v>
      </c>
      <c r="AM38" s="46">
        <v>0</v>
      </c>
      <c r="AN38" s="46">
        <v>0</v>
      </c>
      <c r="AO38" s="46">
        <v>0</v>
      </c>
      <c r="AP38" s="46">
        <v>0</v>
      </c>
      <c r="AQ38" s="46">
        <v>0</v>
      </c>
      <c r="AR38" s="46">
        <v>0</v>
      </c>
      <c r="AS38" s="46">
        <v>0</v>
      </c>
      <c r="AT38" s="46">
        <v>0</v>
      </c>
      <c r="AU38" s="46">
        <v>0</v>
      </c>
      <c r="AV38" s="46">
        <v>0</v>
      </c>
      <c r="AW38" s="46">
        <v>0</v>
      </c>
      <c r="AX38" s="46">
        <v>0</v>
      </c>
      <c r="AY38" s="46">
        <v>0</v>
      </c>
      <c r="AZ38" s="46">
        <v>0</v>
      </c>
      <c r="BA38" s="46">
        <v>0</v>
      </c>
      <c r="BB38" s="46">
        <v>0</v>
      </c>
      <c r="BC38" s="46">
        <v>0</v>
      </c>
      <c r="BD38" s="46">
        <v>0</v>
      </c>
      <c r="BE38" s="46">
        <f t="shared" si="0"/>
        <v>0</v>
      </c>
      <c r="BF38" s="46">
        <f t="shared" si="0"/>
        <v>0</v>
      </c>
      <c r="BG38" s="86"/>
      <c r="BH38" s="86" t="s">
        <v>857</v>
      </c>
    </row>
    <row r="39" spans="1:60" s="13" customFormat="1" ht="89.25" x14ac:dyDescent="0.25">
      <c r="A39" s="84" t="s">
        <v>53</v>
      </c>
      <c r="B39" s="84" t="s">
        <v>123</v>
      </c>
      <c r="C39" s="84" t="s">
        <v>339</v>
      </c>
      <c r="D39" s="84" t="s">
        <v>340</v>
      </c>
      <c r="E39" s="84" t="s">
        <v>449</v>
      </c>
      <c r="F39" s="84" t="s">
        <v>450</v>
      </c>
      <c r="G39" s="84" t="s">
        <v>459</v>
      </c>
      <c r="H39" s="84" t="s">
        <v>460</v>
      </c>
      <c r="I39" s="84" t="s">
        <v>65</v>
      </c>
      <c r="J39" s="85">
        <v>1</v>
      </c>
      <c r="K39" s="85">
        <v>1</v>
      </c>
      <c r="L39" s="86" t="s">
        <v>1005</v>
      </c>
      <c r="M39" s="87">
        <v>2020852500028</v>
      </c>
      <c r="N39" s="86" t="s">
        <v>1007</v>
      </c>
      <c r="O39" s="85">
        <v>1</v>
      </c>
      <c r="P39" s="86">
        <v>0</v>
      </c>
      <c r="Q39" s="86">
        <v>0</v>
      </c>
      <c r="R39" s="86">
        <v>0</v>
      </c>
      <c r="S39" s="86">
        <v>1</v>
      </c>
      <c r="T39" s="86">
        <v>0</v>
      </c>
      <c r="U39" s="86">
        <v>0</v>
      </c>
      <c r="V39" s="86">
        <v>0</v>
      </c>
      <c r="W39" s="86">
        <v>0</v>
      </c>
      <c r="X39" s="86">
        <v>0</v>
      </c>
      <c r="Y39" s="46">
        <v>0</v>
      </c>
      <c r="Z39" s="46">
        <v>0</v>
      </c>
      <c r="AA39" s="46">
        <v>0</v>
      </c>
      <c r="AB39" s="46">
        <v>0</v>
      </c>
      <c r="AC39" s="46">
        <v>0</v>
      </c>
      <c r="AD39" s="46">
        <v>0</v>
      </c>
      <c r="AE39" s="46">
        <v>0</v>
      </c>
      <c r="AF39" s="46">
        <v>0</v>
      </c>
      <c r="AG39" s="46">
        <v>0</v>
      </c>
      <c r="AH39" s="46">
        <v>0</v>
      </c>
      <c r="AI39" s="46">
        <v>0</v>
      </c>
      <c r="AJ39" s="46">
        <v>0</v>
      </c>
      <c r="AK39" s="46">
        <v>0</v>
      </c>
      <c r="AL39" s="46">
        <v>0</v>
      </c>
      <c r="AM39" s="46">
        <v>0</v>
      </c>
      <c r="AN39" s="46">
        <v>0</v>
      </c>
      <c r="AO39" s="46">
        <v>0</v>
      </c>
      <c r="AP39" s="46">
        <v>0</v>
      </c>
      <c r="AQ39" s="46">
        <v>0</v>
      </c>
      <c r="AR39" s="46">
        <v>0</v>
      </c>
      <c r="AS39" s="46">
        <v>0</v>
      </c>
      <c r="AT39" s="46">
        <v>0</v>
      </c>
      <c r="AU39" s="46">
        <v>0</v>
      </c>
      <c r="AV39" s="46">
        <v>0</v>
      </c>
      <c r="AW39" s="46">
        <v>0</v>
      </c>
      <c r="AX39" s="46">
        <v>0</v>
      </c>
      <c r="AY39" s="46">
        <v>0</v>
      </c>
      <c r="AZ39" s="46">
        <v>0</v>
      </c>
      <c r="BA39" s="46">
        <v>0</v>
      </c>
      <c r="BB39" s="46">
        <v>0</v>
      </c>
      <c r="BC39" s="46">
        <v>0</v>
      </c>
      <c r="BD39" s="46">
        <v>0</v>
      </c>
      <c r="BE39" s="46">
        <f t="shared" si="0"/>
        <v>0</v>
      </c>
      <c r="BF39" s="46">
        <f t="shared" si="0"/>
        <v>0</v>
      </c>
      <c r="BG39" s="86"/>
      <c r="BH39" s="86" t="s">
        <v>857</v>
      </c>
    </row>
    <row r="40" spans="1:60" s="13" customFormat="1" ht="102" x14ac:dyDescent="0.25">
      <c r="A40" s="84" t="s">
        <v>53</v>
      </c>
      <c r="B40" s="84" t="s">
        <v>123</v>
      </c>
      <c r="C40" s="84" t="s">
        <v>339</v>
      </c>
      <c r="D40" s="84" t="s">
        <v>340</v>
      </c>
      <c r="E40" s="84" t="s">
        <v>449</v>
      </c>
      <c r="F40" s="84" t="s">
        <v>450</v>
      </c>
      <c r="G40" s="84" t="s">
        <v>461</v>
      </c>
      <c r="H40" s="84" t="s">
        <v>462</v>
      </c>
      <c r="I40" s="84" t="s">
        <v>65</v>
      </c>
      <c r="J40" s="85">
        <v>20</v>
      </c>
      <c r="K40" s="85">
        <v>1</v>
      </c>
      <c r="L40" s="86" t="s">
        <v>1005</v>
      </c>
      <c r="M40" s="87">
        <v>2020852500028</v>
      </c>
      <c r="N40" s="86"/>
      <c r="O40" s="85">
        <v>9</v>
      </c>
      <c r="P40" s="86">
        <v>0</v>
      </c>
      <c r="Q40" s="86">
        <v>0</v>
      </c>
      <c r="R40" s="86">
        <v>0</v>
      </c>
      <c r="S40" s="86">
        <v>2</v>
      </c>
      <c r="T40" s="86">
        <v>0</v>
      </c>
      <c r="U40" s="86">
        <v>7</v>
      </c>
      <c r="V40" s="86">
        <v>0</v>
      </c>
      <c r="W40" s="86">
        <v>0</v>
      </c>
      <c r="X40" s="86">
        <v>0</v>
      </c>
      <c r="Y40" s="46">
        <v>0</v>
      </c>
      <c r="Z40" s="46">
        <v>0</v>
      </c>
      <c r="AA40" s="46">
        <v>0</v>
      </c>
      <c r="AB40" s="46">
        <v>0</v>
      </c>
      <c r="AC40" s="46">
        <v>0</v>
      </c>
      <c r="AD40" s="46">
        <v>0</v>
      </c>
      <c r="AE40" s="46">
        <v>0</v>
      </c>
      <c r="AF40" s="46">
        <v>0</v>
      </c>
      <c r="AG40" s="46">
        <v>0</v>
      </c>
      <c r="AH40" s="46">
        <v>0</v>
      </c>
      <c r="AI40" s="46">
        <v>0</v>
      </c>
      <c r="AJ40" s="46">
        <v>0</v>
      </c>
      <c r="AK40" s="46">
        <v>0</v>
      </c>
      <c r="AL40" s="46">
        <v>0</v>
      </c>
      <c r="AM40" s="46">
        <v>0</v>
      </c>
      <c r="AN40" s="46">
        <v>0</v>
      </c>
      <c r="AO40" s="46">
        <v>0</v>
      </c>
      <c r="AP40" s="46">
        <v>0</v>
      </c>
      <c r="AQ40" s="46">
        <v>0</v>
      </c>
      <c r="AR40" s="46">
        <v>0</v>
      </c>
      <c r="AS40" s="46">
        <v>0</v>
      </c>
      <c r="AT40" s="46">
        <v>0</v>
      </c>
      <c r="AU40" s="46">
        <v>0</v>
      </c>
      <c r="AV40" s="46">
        <v>0</v>
      </c>
      <c r="AW40" s="46">
        <v>0</v>
      </c>
      <c r="AX40" s="46">
        <v>0</v>
      </c>
      <c r="AY40" s="46">
        <v>0</v>
      </c>
      <c r="AZ40" s="46">
        <v>0</v>
      </c>
      <c r="BA40" s="46">
        <v>0</v>
      </c>
      <c r="BB40" s="46">
        <v>0</v>
      </c>
      <c r="BC40" s="46">
        <v>0</v>
      </c>
      <c r="BD40" s="46">
        <v>0</v>
      </c>
      <c r="BE40" s="46">
        <f t="shared" si="0"/>
        <v>0</v>
      </c>
      <c r="BF40" s="46">
        <f t="shared" si="0"/>
        <v>0</v>
      </c>
      <c r="BG40" s="86"/>
      <c r="BH40" s="86" t="s">
        <v>857</v>
      </c>
    </row>
    <row r="41" spans="1:60" s="13" customFormat="1" ht="96" x14ac:dyDescent="0.25">
      <c r="A41" s="84" t="s">
        <v>53</v>
      </c>
      <c r="B41" s="84" t="s">
        <v>123</v>
      </c>
      <c r="C41" s="84" t="s">
        <v>339</v>
      </c>
      <c r="D41" s="84" t="s">
        <v>340</v>
      </c>
      <c r="E41" s="84" t="s">
        <v>463</v>
      </c>
      <c r="F41" s="84" t="s">
        <v>464</v>
      </c>
      <c r="G41" s="84" t="s">
        <v>465</v>
      </c>
      <c r="H41" s="84" t="s">
        <v>466</v>
      </c>
      <c r="I41" s="84" t="s">
        <v>65</v>
      </c>
      <c r="J41" s="85">
        <v>1</v>
      </c>
      <c r="K41" s="85">
        <v>0</v>
      </c>
      <c r="L41" s="188" t="s">
        <v>1008</v>
      </c>
      <c r="M41" s="87">
        <v>2020852500042</v>
      </c>
      <c r="N41" s="45" t="s">
        <v>1009</v>
      </c>
      <c r="O41" s="85">
        <v>1</v>
      </c>
      <c r="P41" s="86">
        <v>0</v>
      </c>
      <c r="Q41" s="86">
        <v>0</v>
      </c>
      <c r="R41" s="86">
        <v>0</v>
      </c>
      <c r="S41" s="86">
        <v>0</v>
      </c>
      <c r="T41" s="86">
        <v>0</v>
      </c>
      <c r="U41" s="86">
        <v>1</v>
      </c>
      <c r="V41" s="86">
        <v>0</v>
      </c>
      <c r="W41" s="86">
        <v>0</v>
      </c>
      <c r="X41" s="86">
        <v>0</v>
      </c>
      <c r="Y41" s="46">
        <v>0</v>
      </c>
      <c r="Z41" s="46">
        <v>0</v>
      </c>
      <c r="AA41" s="46">
        <v>0</v>
      </c>
      <c r="AB41" s="46">
        <v>0</v>
      </c>
      <c r="AC41" s="46">
        <v>0</v>
      </c>
      <c r="AD41" s="46">
        <v>0</v>
      </c>
      <c r="AE41" s="46">
        <v>0</v>
      </c>
      <c r="AF41" s="46">
        <v>0</v>
      </c>
      <c r="AG41" s="46">
        <v>0</v>
      </c>
      <c r="AH41" s="46">
        <v>0</v>
      </c>
      <c r="AI41" s="46">
        <v>0</v>
      </c>
      <c r="AJ41" s="46">
        <v>0</v>
      </c>
      <c r="AK41" s="46">
        <v>0</v>
      </c>
      <c r="AL41" s="46">
        <v>0</v>
      </c>
      <c r="AM41" s="46">
        <v>0</v>
      </c>
      <c r="AN41" s="46">
        <v>0</v>
      </c>
      <c r="AO41" s="46">
        <v>0</v>
      </c>
      <c r="AP41" s="46">
        <v>0</v>
      </c>
      <c r="AQ41" s="46">
        <v>0</v>
      </c>
      <c r="AR41" s="46">
        <v>0</v>
      </c>
      <c r="AS41" s="46">
        <v>80522230</v>
      </c>
      <c r="AT41" s="46">
        <v>0</v>
      </c>
      <c r="AU41" s="46">
        <v>0</v>
      </c>
      <c r="AV41" s="46">
        <v>0</v>
      </c>
      <c r="AW41" s="46">
        <v>0</v>
      </c>
      <c r="AX41" s="46">
        <v>0</v>
      </c>
      <c r="AY41" s="46">
        <v>0</v>
      </c>
      <c r="AZ41" s="46">
        <v>0</v>
      </c>
      <c r="BA41" s="46">
        <v>0</v>
      </c>
      <c r="BB41" s="46">
        <v>0</v>
      </c>
      <c r="BC41" s="46">
        <v>0</v>
      </c>
      <c r="BD41" s="46">
        <v>0</v>
      </c>
      <c r="BE41" s="46">
        <f t="shared" si="0"/>
        <v>80522230</v>
      </c>
      <c r="BF41" s="46">
        <f t="shared" si="0"/>
        <v>0</v>
      </c>
      <c r="BG41" s="86"/>
      <c r="BH41" s="86" t="s">
        <v>857</v>
      </c>
    </row>
    <row r="42" spans="1:60" s="13" customFormat="1" ht="114.75" x14ac:dyDescent="0.25">
      <c r="A42" s="84" t="s">
        <v>53</v>
      </c>
      <c r="B42" s="84" t="s">
        <v>123</v>
      </c>
      <c r="C42" s="84" t="s">
        <v>339</v>
      </c>
      <c r="D42" s="84" t="s">
        <v>340</v>
      </c>
      <c r="E42" s="84" t="s">
        <v>463</v>
      </c>
      <c r="F42" s="189" t="s">
        <v>464</v>
      </c>
      <c r="G42" s="84" t="s">
        <v>467</v>
      </c>
      <c r="H42" s="84" t="s">
        <v>468</v>
      </c>
      <c r="I42" s="84" t="s">
        <v>65</v>
      </c>
      <c r="J42" s="85">
        <v>400</v>
      </c>
      <c r="K42" s="85">
        <v>200</v>
      </c>
      <c r="L42" s="45" t="s">
        <v>1010</v>
      </c>
      <c r="M42" s="87">
        <v>2021852500014</v>
      </c>
      <c r="N42" s="45" t="s">
        <v>1011</v>
      </c>
      <c r="O42" s="85">
        <v>400</v>
      </c>
      <c r="P42" s="86">
        <v>0</v>
      </c>
      <c r="Q42" s="85">
        <v>400</v>
      </c>
      <c r="R42" s="86">
        <v>0</v>
      </c>
      <c r="S42" s="85">
        <v>400</v>
      </c>
      <c r="T42" s="86">
        <v>0</v>
      </c>
      <c r="U42" s="85">
        <v>400</v>
      </c>
      <c r="V42" s="86">
        <v>0</v>
      </c>
      <c r="W42" s="85">
        <v>400</v>
      </c>
      <c r="X42" s="86">
        <v>0</v>
      </c>
      <c r="Y42" s="46">
        <v>0</v>
      </c>
      <c r="Z42" s="46">
        <v>0</v>
      </c>
      <c r="AA42" s="46">
        <v>0</v>
      </c>
      <c r="AB42" s="46">
        <v>0</v>
      </c>
      <c r="AC42" s="46">
        <v>0</v>
      </c>
      <c r="AD42" s="46">
        <v>0</v>
      </c>
      <c r="AE42" s="46">
        <v>0</v>
      </c>
      <c r="AF42" s="46">
        <v>0</v>
      </c>
      <c r="AG42" s="46">
        <v>0</v>
      </c>
      <c r="AH42" s="46">
        <v>0</v>
      </c>
      <c r="AI42" s="46">
        <v>0</v>
      </c>
      <c r="AJ42" s="46">
        <v>0</v>
      </c>
      <c r="AK42" s="46">
        <v>0</v>
      </c>
      <c r="AL42" s="46">
        <v>0</v>
      </c>
      <c r="AM42" s="46">
        <v>0</v>
      </c>
      <c r="AN42" s="46">
        <v>0</v>
      </c>
      <c r="AO42" s="46">
        <v>0</v>
      </c>
      <c r="AP42" s="46">
        <v>0</v>
      </c>
      <c r="AQ42" s="46">
        <v>0</v>
      </c>
      <c r="AR42" s="46">
        <v>0</v>
      </c>
      <c r="AS42" s="46">
        <v>0</v>
      </c>
      <c r="AT42" s="46">
        <v>0</v>
      </c>
      <c r="AU42" s="46">
        <v>0</v>
      </c>
      <c r="AV42" s="46">
        <v>0</v>
      </c>
      <c r="AW42" s="46">
        <v>0</v>
      </c>
      <c r="AX42" s="46">
        <v>0</v>
      </c>
      <c r="AY42" s="46">
        <v>0</v>
      </c>
      <c r="AZ42" s="46">
        <v>0</v>
      </c>
      <c r="BA42" s="46">
        <v>0</v>
      </c>
      <c r="BB42" s="46">
        <v>0</v>
      </c>
      <c r="BC42" s="46">
        <v>0</v>
      </c>
      <c r="BD42" s="46">
        <v>0</v>
      </c>
      <c r="BE42" s="46">
        <f t="shared" si="0"/>
        <v>0</v>
      </c>
      <c r="BF42" s="46">
        <f t="shared" si="0"/>
        <v>0</v>
      </c>
      <c r="BG42" s="86"/>
      <c r="BH42" s="86" t="s">
        <v>857</v>
      </c>
    </row>
    <row r="43" spans="1:60" s="13" customFormat="1" ht="144" x14ac:dyDescent="0.25">
      <c r="A43" s="84" t="s">
        <v>53</v>
      </c>
      <c r="B43" s="84" t="s">
        <v>123</v>
      </c>
      <c r="C43" s="84" t="s">
        <v>339</v>
      </c>
      <c r="D43" s="84" t="s">
        <v>340</v>
      </c>
      <c r="E43" s="84" t="s">
        <v>463</v>
      </c>
      <c r="F43" s="189" t="s">
        <v>464</v>
      </c>
      <c r="G43" s="84" t="s">
        <v>469</v>
      </c>
      <c r="H43" s="84" t="s">
        <v>448</v>
      </c>
      <c r="I43" s="84" t="s">
        <v>65</v>
      </c>
      <c r="J43" s="85">
        <v>1</v>
      </c>
      <c r="K43" s="85">
        <v>0</v>
      </c>
      <c r="L43" s="188" t="s">
        <v>1008</v>
      </c>
      <c r="M43" s="87">
        <v>2020852500042</v>
      </c>
      <c r="N43" s="190" t="s">
        <v>1012</v>
      </c>
      <c r="O43" s="85">
        <v>1</v>
      </c>
      <c r="P43" s="86">
        <v>0</v>
      </c>
      <c r="Q43" s="86">
        <v>0</v>
      </c>
      <c r="R43" s="86">
        <v>0</v>
      </c>
      <c r="S43" s="86">
        <v>0</v>
      </c>
      <c r="T43" s="86">
        <v>0</v>
      </c>
      <c r="U43" s="86">
        <v>0</v>
      </c>
      <c r="V43" s="86">
        <v>0</v>
      </c>
      <c r="W43" s="86">
        <v>1</v>
      </c>
      <c r="X43" s="86">
        <v>0</v>
      </c>
      <c r="Y43" s="46">
        <v>0</v>
      </c>
      <c r="Z43" s="46">
        <v>0</v>
      </c>
      <c r="AA43" s="46">
        <v>0</v>
      </c>
      <c r="AB43" s="46">
        <v>0</v>
      </c>
      <c r="AC43" s="46">
        <v>0</v>
      </c>
      <c r="AD43" s="46">
        <v>0</v>
      </c>
      <c r="AE43" s="46">
        <v>0</v>
      </c>
      <c r="AF43" s="46">
        <v>0</v>
      </c>
      <c r="AG43" s="46">
        <v>0</v>
      </c>
      <c r="AH43" s="46">
        <v>0</v>
      </c>
      <c r="AI43" s="46">
        <v>0</v>
      </c>
      <c r="AJ43" s="46">
        <v>0</v>
      </c>
      <c r="AK43" s="46">
        <v>0</v>
      </c>
      <c r="AL43" s="46">
        <v>0</v>
      </c>
      <c r="AM43" s="46">
        <v>0</v>
      </c>
      <c r="AN43" s="46">
        <v>0</v>
      </c>
      <c r="AO43" s="46">
        <v>0</v>
      </c>
      <c r="AP43" s="46">
        <v>0</v>
      </c>
      <c r="AQ43" s="46">
        <v>0</v>
      </c>
      <c r="AR43" s="46">
        <v>0</v>
      </c>
      <c r="AS43" s="46">
        <v>81825196</v>
      </c>
      <c r="AT43" s="46">
        <v>0</v>
      </c>
      <c r="AU43" s="46">
        <v>0</v>
      </c>
      <c r="AV43" s="46">
        <v>0</v>
      </c>
      <c r="AW43" s="46">
        <v>0</v>
      </c>
      <c r="AX43" s="46">
        <v>0</v>
      </c>
      <c r="AY43" s="46">
        <v>0</v>
      </c>
      <c r="AZ43" s="46">
        <v>0</v>
      </c>
      <c r="BA43" s="46">
        <v>0</v>
      </c>
      <c r="BB43" s="46">
        <v>0</v>
      </c>
      <c r="BC43" s="46">
        <v>0</v>
      </c>
      <c r="BD43" s="46">
        <v>0</v>
      </c>
      <c r="BE43" s="46">
        <f t="shared" si="0"/>
        <v>81825196</v>
      </c>
      <c r="BF43" s="46">
        <f t="shared" si="0"/>
        <v>0</v>
      </c>
      <c r="BG43" s="86"/>
      <c r="BH43" s="86" t="s">
        <v>857</v>
      </c>
    </row>
    <row r="44" spans="1:60" s="13" customFormat="1" ht="96" x14ac:dyDescent="0.25">
      <c r="A44" s="84" t="s">
        <v>53</v>
      </c>
      <c r="B44" s="84" t="s">
        <v>123</v>
      </c>
      <c r="C44" s="84" t="s">
        <v>339</v>
      </c>
      <c r="D44" s="84" t="s">
        <v>340</v>
      </c>
      <c r="E44" s="84" t="s">
        <v>463</v>
      </c>
      <c r="F44" s="189" t="s">
        <v>464</v>
      </c>
      <c r="G44" s="84" t="s">
        <v>470</v>
      </c>
      <c r="H44" s="84" t="s">
        <v>471</v>
      </c>
      <c r="I44" s="84" t="s">
        <v>65</v>
      </c>
      <c r="J44" s="85">
        <v>3</v>
      </c>
      <c r="K44" s="85">
        <v>1</v>
      </c>
      <c r="L44" s="45" t="s">
        <v>1010</v>
      </c>
      <c r="M44" s="87">
        <v>2021852500014</v>
      </c>
      <c r="N44" s="45" t="s">
        <v>1013</v>
      </c>
      <c r="O44" s="85">
        <v>1</v>
      </c>
      <c r="P44" s="86">
        <v>0</v>
      </c>
      <c r="Q44" s="86">
        <v>0</v>
      </c>
      <c r="R44" s="86">
        <v>0</v>
      </c>
      <c r="S44" s="86">
        <v>1</v>
      </c>
      <c r="T44" s="86">
        <v>0</v>
      </c>
      <c r="U44" s="86">
        <v>0</v>
      </c>
      <c r="V44" s="86">
        <v>0</v>
      </c>
      <c r="W44" s="86">
        <v>0</v>
      </c>
      <c r="X44" s="86">
        <v>0</v>
      </c>
      <c r="Y44" s="46">
        <v>0</v>
      </c>
      <c r="Z44" s="46">
        <v>0</v>
      </c>
      <c r="AA44" s="46">
        <v>0</v>
      </c>
      <c r="AB44" s="46">
        <v>0</v>
      </c>
      <c r="AC44" s="46">
        <v>0</v>
      </c>
      <c r="AD44" s="46">
        <v>0</v>
      </c>
      <c r="AE44" s="46">
        <v>0</v>
      </c>
      <c r="AF44" s="46">
        <v>0</v>
      </c>
      <c r="AG44" s="46">
        <v>0</v>
      </c>
      <c r="AH44" s="46">
        <v>0</v>
      </c>
      <c r="AI44" s="46">
        <v>0</v>
      </c>
      <c r="AJ44" s="46">
        <v>0</v>
      </c>
      <c r="AK44" s="46">
        <v>0</v>
      </c>
      <c r="AL44" s="46">
        <v>0</v>
      </c>
      <c r="AM44" s="46">
        <v>0</v>
      </c>
      <c r="AN44" s="46">
        <v>0</v>
      </c>
      <c r="AO44" s="46">
        <v>0</v>
      </c>
      <c r="AP44" s="46">
        <v>0</v>
      </c>
      <c r="AQ44" s="46">
        <v>0</v>
      </c>
      <c r="AR44" s="46">
        <v>0</v>
      </c>
      <c r="AS44" s="46">
        <v>0</v>
      </c>
      <c r="AT44" s="46">
        <v>0</v>
      </c>
      <c r="AU44" s="46">
        <v>0</v>
      </c>
      <c r="AV44" s="46">
        <v>0</v>
      </c>
      <c r="AW44" s="46">
        <v>0</v>
      </c>
      <c r="AX44" s="46">
        <v>0</v>
      </c>
      <c r="AY44" s="46">
        <v>0</v>
      </c>
      <c r="AZ44" s="46">
        <v>0</v>
      </c>
      <c r="BA44" s="46">
        <v>0</v>
      </c>
      <c r="BB44" s="46">
        <v>0</v>
      </c>
      <c r="BC44" s="46">
        <v>0</v>
      </c>
      <c r="BD44" s="46">
        <v>0</v>
      </c>
      <c r="BE44" s="46">
        <f t="shared" si="0"/>
        <v>0</v>
      </c>
      <c r="BF44" s="46">
        <f t="shared" si="0"/>
        <v>0</v>
      </c>
      <c r="BG44" s="86"/>
      <c r="BH44" s="86" t="s">
        <v>857</v>
      </c>
    </row>
    <row r="45" spans="1:60" s="13" customFormat="1" ht="127.5" x14ac:dyDescent="0.25">
      <c r="A45" s="84" t="s">
        <v>53</v>
      </c>
      <c r="B45" s="84" t="s">
        <v>123</v>
      </c>
      <c r="C45" s="84" t="s">
        <v>339</v>
      </c>
      <c r="D45" s="84" t="s">
        <v>340</v>
      </c>
      <c r="E45" s="84" t="s">
        <v>463</v>
      </c>
      <c r="F45" s="189" t="s">
        <v>464</v>
      </c>
      <c r="G45" s="84" t="s">
        <v>472</v>
      </c>
      <c r="H45" s="84" t="s">
        <v>473</v>
      </c>
      <c r="I45" s="84" t="s">
        <v>65</v>
      </c>
      <c r="J45" s="85">
        <v>1</v>
      </c>
      <c r="K45" s="85">
        <v>0</v>
      </c>
      <c r="L45" s="45" t="s">
        <v>1010</v>
      </c>
      <c r="M45" s="87">
        <v>2021852500014</v>
      </c>
      <c r="N45" s="45" t="s">
        <v>1004</v>
      </c>
      <c r="O45" s="85">
        <v>0</v>
      </c>
      <c r="P45" s="86">
        <v>0</v>
      </c>
      <c r="Q45" s="86">
        <v>0</v>
      </c>
      <c r="R45" s="86">
        <v>0</v>
      </c>
      <c r="S45" s="86">
        <v>0</v>
      </c>
      <c r="T45" s="86">
        <v>0</v>
      </c>
      <c r="U45" s="86">
        <v>0</v>
      </c>
      <c r="V45" s="86">
        <v>0</v>
      </c>
      <c r="W45" s="86">
        <v>0</v>
      </c>
      <c r="X45" s="86">
        <v>0</v>
      </c>
      <c r="Y45" s="46">
        <v>0</v>
      </c>
      <c r="Z45" s="46">
        <v>0</v>
      </c>
      <c r="AA45" s="46">
        <v>0</v>
      </c>
      <c r="AB45" s="46">
        <v>0</v>
      </c>
      <c r="AC45" s="46">
        <v>0</v>
      </c>
      <c r="AD45" s="46">
        <v>0</v>
      </c>
      <c r="AE45" s="46">
        <v>0</v>
      </c>
      <c r="AF45" s="46">
        <v>0</v>
      </c>
      <c r="AG45" s="46">
        <v>0</v>
      </c>
      <c r="AH45" s="46">
        <v>0</v>
      </c>
      <c r="AI45" s="46">
        <v>0</v>
      </c>
      <c r="AJ45" s="46">
        <v>0</v>
      </c>
      <c r="AK45" s="46">
        <v>0</v>
      </c>
      <c r="AL45" s="46">
        <v>0</v>
      </c>
      <c r="AM45" s="46">
        <v>0</v>
      </c>
      <c r="AN45" s="46">
        <v>0</v>
      </c>
      <c r="AO45" s="46">
        <v>0</v>
      </c>
      <c r="AP45" s="46">
        <v>0</v>
      </c>
      <c r="AQ45" s="46">
        <v>0</v>
      </c>
      <c r="AR45" s="46">
        <v>0</v>
      </c>
      <c r="AS45" s="46">
        <v>0</v>
      </c>
      <c r="AT45" s="46">
        <v>0</v>
      </c>
      <c r="AU45" s="46">
        <v>0</v>
      </c>
      <c r="AV45" s="46">
        <v>0</v>
      </c>
      <c r="AW45" s="46">
        <v>0</v>
      </c>
      <c r="AX45" s="46">
        <v>0</v>
      </c>
      <c r="AY45" s="46">
        <v>0</v>
      </c>
      <c r="AZ45" s="46">
        <v>0</v>
      </c>
      <c r="BA45" s="46">
        <v>0</v>
      </c>
      <c r="BB45" s="46">
        <v>0</v>
      </c>
      <c r="BC45" s="46">
        <v>0</v>
      </c>
      <c r="BD45" s="46">
        <v>0</v>
      </c>
      <c r="BE45" s="46">
        <f t="shared" si="0"/>
        <v>0</v>
      </c>
      <c r="BF45" s="46">
        <f t="shared" si="0"/>
        <v>0</v>
      </c>
      <c r="BG45" s="86"/>
      <c r="BH45" s="86" t="s">
        <v>857</v>
      </c>
    </row>
    <row r="46" spans="1:60" s="13" customFormat="1" ht="96" x14ac:dyDescent="0.25">
      <c r="A46" s="84" t="s">
        <v>53</v>
      </c>
      <c r="B46" s="84" t="s">
        <v>123</v>
      </c>
      <c r="C46" s="84" t="s">
        <v>339</v>
      </c>
      <c r="D46" s="84" t="s">
        <v>340</v>
      </c>
      <c r="E46" s="84" t="s">
        <v>463</v>
      </c>
      <c r="F46" s="189" t="s">
        <v>464</v>
      </c>
      <c r="G46" s="84" t="s">
        <v>474</v>
      </c>
      <c r="H46" s="84" t="s">
        <v>475</v>
      </c>
      <c r="I46" s="84" t="s">
        <v>65</v>
      </c>
      <c r="J46" s="85">
        <v>1</v>
      </c>
      <c r="K46" s="85">
        <v>1</v>
      </c>
      <c r="L46" s="45" t="s">
        <v>1010</v>
      </c>
      <c r="M46" s="87">
        <v>2021852500014</v>
      </c>
      <c r="N46" s="1" t="s">
        <v>1014</v>
      </c>
      <c r="O46" s="85">
        <v>1</v>
      </c>
      <c r="P46" s="86">
        <v>0</v>
      </c>
      <c r="Q46" s="86">
        <v>1</v>
      </c>
      <c r="R46" s="86">
        <v>0</v>
      </c>
      <c r="S46" s="86">
        <v>1</v>
      </c>
      <c r="T46" s="86">
        <v>0</v>
      </c>
      <c r="U46" s="86">
        <v>1</v>
      </c>
      <c r="V46" s="86">
        <v>0</v>
      </c>
      <c r="W46" s="86">
        <v>1</v>
      </c>
      <c r="X46" s="86">
        <v>0</v>
      </c>
      <c r="Y46" s="46">
        <v>6400000</v>
      </c>
      <c r="Z46" s="46">
        <v>0</v>
      </c>
      <c r="AA46" s="46">
        <v>0</v>
      </c>
      <c r="AB46" s="46">
        <v>0</v>
      </c>
      <c r="AC46" s="46">
        <v>0</v>
      </c>
      <c r="AD46" s="46">
        <v>0</v>
      </c>
      <c r="AE46" s="46">
        <v>0</v>
      </c>
      <c r="AF46" s="46">
        <v>0</v>
      </c>
      <c r="AG46" s="46">
        <v>0</v>
      </c>
      <c r="AH46" s="46">
        <v>0</v>
      </c>
      <c r="AI46" s="46">
        <v>0</v>
      </c>
      <c r="AJ46" s="46">
        <v>0</v>
      </c>
      <c r="AK46" s="46">
        <v>0</v>
      </c>
      <c r="AL46" s="46">
        <v>0</v>
      </c>
      <c r="AM46" s="46">
        <v>0</v>
      </c>
      <c r="AN46" s="46">
        <v>0</v>
      </c>
      <c r="AO46" s="46">
        <v>0</v>
      </c>
      <c r="AP46" s="46">
        <v>0</v>
      </c>
      <c r="AQ46" s="46">
        <v>0</v>
      </c>
      <c r="AR46" s="46">
        <v>0</v>
      </c>
      <c r="AS46" s="46">
        <v>0</v>
      </c>
      <c r="AT46" s="46">
        <v>0</v>
      </c>
      <c r="AU46" s="46">
        <v>0</v>
      </c>
      <c r="AV46" s="46">
        <v>0</v>
      </c>
      <c r="AW46" s="46">
        <v>0</v>
      </c>
      <c r="AX46" s="46">
        <v>0</v>
      </c>
      <c r="AY46" s="46">
        <v>0</v>
      </c>
      <c r="AZ46" s="46">
        <v>0</v>
      </c>
      <c r="BA46" s="46">
        <v>0</v>
      </c>
      <c r="BB46" s="46">
        <v>0</v>
      </c>
      <c r="BC46" s="46">
        <v>0</v>
      </c>
      <c r="BD46" s="46">
        <v>0</v>
      </c>
      <c r="BE46" s="46">
        <f t="shared" si="0"/>
        <v>6400000</v>
      </c>
      <c r="BF46" s="46">
        <f t="shared" si="0"/>
        <v>0</v>
      </c>
      <c r="BG46" s="86"/>
      <c r="BH46" s="86" t="s">
        <v>857</v>
      </c>
    </row>
    <row r="47" spans="1:60" s="13" customFormat="1" ht="102" x14ac:dyDescent="0.25">
      <c r="A47" s="84" t="s">
        <v>53</v>
      </c>
      <c r="B47" s="84" t="s">
        <v>123</v>
      </c>
      <c r="C47" s="84" t="s">
        <v>339</v>
      </c>
      <c r="D47" s="84" t="s">
        <v>340</v>
      </c>
      <c r="E47" s="84" t="s">
        <v>463</v>
      </c>
      <c r="F47" s="189" t="s">
        <v>464</v>
      </c>
      <c r="G47" s="84" t="s">
        <v>476</v>
      </c>
      <c r="H47" s="84" t="s">
        <v>477</v>
      </c>
      <c r="I47" s="84" t="s">
        <v>65</v>
      </c>
      <c r="J47" s="85">
        <v>1552</v>
      </c>
      <c r="K47" s="85">
        <v>1904</v>
      </c>
      <c r="L47" s="45" t="s">
        <v>1010</v>
      </c>
      <c r="M47" s="87">
        <v>2021852500014</v>
      </c>
      <c r="N47" s="45" t="s">
        <v>1015</v>
      </c>
      <c r="O47" s="85">
        <v>1552</v>
      </c>
      <c r="P47" s="86">
        <v>0</v>
      </c>
      <c r="Q47" s="85">
        <v>1552</v>
      </c>
      <c r="R47" s="86">
        <v>0</v>
      </c>
      <c r="S47" s="85">
        <v>1552</v>
      </c>
      <c r="T47" s="86">
        <v>0</v>
      </c>
      <c r="U47" s="85">
        <v>1552</v>
      </c>
      <c r="V47" s="86">
        <v>0</v>
      </c>
      <c r="W47" s="85">
        <v>1552</v>
      </c>
      <c r="X47" s="86">
        <v>0</v>
      </c>
      <c r="Y47" s="46">
        <v>0</v>
      </c>
      <c r="Z47" s="46">
        <v>0</v>
      </c>
      <c r="AA47" s="46">
        <v>0</v>
      </c>
      <c r="AB47" s="46">
        <v>0</v>
      </c>
      <c r="AC47" s="46">
        <v>0</v>
      </c>
      <c r="AD47" s="46">
        <v>0</v>
      </c>
      <c r="AE47" s="46">
        <v>0</v>
      </c>
      <c r="AF47" s="46">
        <v>0</v>
      </c>
      <c r="AG47" s="46">
        <v>0</v>
      </c>
      <c r="AH47" s="46">
        <v>0</v>
      </c>
      <c r="AI47" s="46">
        <v>0</v>
      </c>
      <c r="AJ47" s="46">
        <v>0</v>
      </c>
      <c r="AK47" s="46">
        <v>0</v>
      </c>
      <c r="AL47" s="46">
        <v>0</v>
      </c>
      <c r="AM47" s="46">
        <v>0</v>
      </c>
      <c r="AN47" s="46">
        <v>0</v>
      </c>
      <c r="AO47" s="46">
        <v>0</v>
      </c>
      <c r="AP47" s="46">
        <v>0</v>
      </c>
      <c r="AQ47" s="46">
        <v>0</v>
      </c>
      <c r="AR47" s="46">
        <v>0</v>
      </c>
      <c r="AS47" s="46">
        <v>0</v>
      </c>
      <c r="AT47" s="46">
        <v>0</v>
      </c>
      <c r="AU47" s="46">
        <v>0</v>
      </c>
      <c r="AV47" s="46">
        <v>0</v>
      </c>
      <c r="AW47" s="46">
        <v>0</v>
      </c>
      <c r="AX47" s="46">
        <v>0</v>
      </c>
      <c r="AY47" s="46">
        <v>0</v>
      </c>
      <c r="AZ47" s="46">
        <v>0</v>
      </c>
      <c r="BA47" s="46">
        <v>0</v>
      </c>
      <c r="BB47" s="46">
        <v>0</v>
      </c>
      <c r="BC47" s="46">
        <v>0</v>
      </c>
      <c r="BD47" s="46">
        <v>0</v>
      </c>
      <c r="BE47" s="46">
        <f t="shared" si="0"/>
        <v>0</v>
      </c>
      <c r="BF47" s="46">
        <f t="shared" si="0"/>
        <v>0</v>
      </c>
      <c r="BG47" s="86"/>
      <c r="BH47" s="86" t="s">
        <v>857</v>
      </c>
    </row>
    <row r="48" spans="1:60" s="13" customFormat="1" ht="153" x14ac:dyDescent="0.25">
      <c r="A48" s="84" t="s">
        <v>53</v>
      </c>
      <c r="B48" s="84" t="s">
        <v>123</v>
      </c>
      <c r="C48" s="84" t="s">
        <v>339</v>
      </c>
      <c r="D48" s="84" t="s">
        <v>340</v>
      </c>
      <c r="E48" s="84" t="s">
        <v>463</v>
      </c>
      <c r="F48" s="189" t="s">
        <v>464</v>
      </c>
      <c r="G48" s="84" t="s">
        <v>478</v>
      </c>
      <c r="H48" s="84" t="s">
        <v>479</v>
      </c>
      <c r="I48" s="84" t="s">
        <v>65</v>
      </c>
      <c r="J48" s="85">
        <v>2</v>
      </c>
      <c r="K48" s="85">
        <v>0</v>
      </c>
      <c r="L48" s="45" t="s">
        <v>1010</v>
      </c>
      <c r="M48" s="87">
        <v>2021852500014</v>
      </c>
      <c r="N48" s="1" t="s">
        <v>1016</v>
      </c>
      <c r="O48" s="85">
        <v>1</v>
      </c>
      <c r="P48" s="86">
        <v>0</v>
      </c>
      <c r="Q48" s="86">
        <v>0</v>
      </c>
      <c r="R48" s="86">
        <v>0</v>
      </c>
      <c r="S48" s="86">
        <v>0</v>
      </c>
      <c r="T48" s="86">
        <v>0</v>
      </c>
      <c r="U48" s="86">
        <v>0</v>
      </c>
      <c r="V48" s="86">
        <v>0</v>
      </c>
      <c r="W48" s="86">
        <v>1</v>
      </c>
      <c r="X48" s="86">
        <v>0</v>
      </c>
      <c r="Y48" s="46">
        <v>0</v>
      </c>
      <c r="Z48" s="46">
        <v>0</v>
      </c>
      <c r="AA48" s="46">
        <v>0</v>
      </c>
      <c r="AB48" s="46">
        <v>0</v>
      </c>
      <c r="AC48" s="46">
        <v>0</v>
      </c>
      <c r="AD48" s="46">
        <v>0</v>
      </c>
      <c r="AE48" s="46">
        <v>0</v>
      </c>
      <c r="AF48" s="46">
        <v>0</v>
      </c>
      <c r="AG48" s="46">
        <v>0</v>
      </c>
      <c r="AH48" s="46">
        <v>0</v>
      </c>
      <c r="AI48" s="46">
        <v>0</v>
      </c>
      <c r="AJ48" s="46">
        <v>0</v>
      </c>
      <c r="AK48" s="46">
        <v>0</v>
      </c>
      <c r="AL48" s="46">
        <v>0</v>
      </c>
      <c r="AM48" s="46">
        <v>0</v>
      </c>
      <c r="AN48" s="46">
        <v>0</v>
      </c>
      <c r="AO48" s="46">
        <v>0</v>
      </c>
      <c r="AP48" s="46">
        <v>0</v>
      </c>
      <c r="AQ48" s="46">
        <v>0</v>
      </c>
      <c r="AR48" s="46">
        <v>0</v>
      </c>
      <c r="AS48" s="46">
        <v>0</v>
      </c>
      <c r="AT48" s="46">
        <v>0</v>
      </c>
      <c r="AU48" s="46">
        <v>0</v>
      </c>
      <c r="AV48" s="46">
        <v>0</v>
      </c>
      <c r="AW48" s="46">
        <v>0</v>
      </c>
      <c r="AX48" s="46">
        <v>0</v>
      </c>
      <c r="AY48" s="46">
        <v>0</v>
      </c>
      <c r="AZ48" s="46">
        <v>0</v>
      </c>
      <c r="BA48" s="46">
        <v>0</v>
      </c>
      <c r="BB48" s="46">
        <v>0</v>
      </c>
      <c r="BC48" s="46">
        <v>0</v>
      </c>
      <c r="BD48" s="46">
        <v>0</v>
      </c>
      <c r="BE48" s="46">
        <f t="shared" si="0"/>
        <v>0</v>
      </c>
      <c r="BF48" s="46">
        <f t="shared" si="0"/>
        <v>0</v>
      </c>
      <c r="BG48" s="86"/>
      <c r="BH48" s="86" t="s">
        <v>857</v>
      </c>
    </row>
    <row r="49" spans="1:60" s="13" customFormat="1" ht="96" x14ac:dyDescent="0.25">
      <c r="A49" s="84" t="s">
        <v>53</v>
      </c>
      <c r="B49" s="84" t="s">
        <v>123</v>
      </c>
      <c r="C49" s="84" t="s">
        <v>339</v>
      </c>
      <c r="D49" s="84" t="s">
        <v>340</v>
      </c>
      <c r="E49" s="84" t="s">
        <v>463</v>
      </c>
      <c r="F49" s="189" t="s">
        <v>464</v>
      </c>
      <c r="G49" s="84" t="s">
        <v>480</v>
      </c>
      <c r="H49" s="84" t="s">
        <v>475</v>
      </c>
      <c r="I49" s="84" t="s">
        <v>65</v>
      </c>
      <c r="J49" s="85">
        <v>1</v>
      </c>
      <c r="K49" s="85">
        <v>1</v>
      </c>
      <c r="L49" s="45" t="s">
        <v>1010</v>
      </c>
      <c r="M49" s="87">
        <v>2021852500014</v>
      </c>
      <c r="N49" s="87" t="s">
        <v>1017</v>
      </c>
      <c r="O49" s="85">
        <v>1</v>
      </c>
      <c r="P49" s="86">
        <v>0</v>
      </c>
      <c r="Q49" s="86">
        <v>1</v>
      </c>
      <c r="R49" s="86">
        <v>0</v>
      </c>
      <c r="S49" s="86">
        <v>1</v>
      </c>
      <c r="T49" s="86">
        <v>0</v>
      </c>
      <c r="U49" s="86">
        <v>1</v>
      </c>
      <c r="V49" s="86">
        <v>0</v>
      </c>
      <c r="W49" s="86">
        <v>1</v>
      </c>
      <c r="X49" s="86">
        <v>0</v>
      </c>
      <c r="Y49" s="46">
        <v>8000000</v>
      </c>
      <c r="Z49" s="46">
        <v>0</v>
      </c>
      <c r="AA49" s="46">
        <v>0</v>
      </c>
      <c r="AB49" s="46">
        <v>0</v>
      </c>
      <c r="AC49" s="46">
        <v>0</v>
      </c>
      <c r="AD49" s="46">
        <v>0</v>
      </c>
      <c r="AE49" s="46">
        <v>0</v>
      </c>
      <c r="AF49" s="46">
        <v>0</v>
      </c>
      <c r="AG49" s="46">
        <v>0</v>
      </c>
      <c r="AH49" s="46">
        <v>0</v>
      </c>
      <c r="AI49" s="46">
        <v>0</v>
      </c>
      <c r="AJ49" s="46">
        <v>0</v>
      </c>
      <c r="AK49" s="46">
        <v>0</v>
      </c>
      <c r="AL49" s="46">
        <v>0</v>
      </c>
      <c r="AM49" s="46">
        <v>0</v>
      </c>
      <c r="AN49" s="46">
        <v>0</v>
      </c>
      <c r="AO49" s="46">
        <v>0</v>
      </c>
      <c r="AP49" s="46">
        <v>0</v>
      </c>
      <c r="AQ49" s="46">
        <v>0</v>
      </c>
      <c r="AR49" s="46">
        <v>0</v>
      </c>
      <c r="AS49" s="46">
        <v>0</v>
      </c>
      <c r="AT49" s="46">
        <v>0</v>
      </c>
      <c r="AU49" s="46">
        <v>0</v>
      </c>
      <c r="AV49" s="46">
        <v>0</v>
      </c>
      <c r="AW49" s="46">
        <v>0</v>
      </c>
      <c r="AX49" s="46">
        <v>0</v>
      </c>
      <c r="AY49" s="46">
        <v>0</v>
      </c>
      <c r="AZ49" s="46">
        <v>0</v>
      </c>
      <c r="BA49" s="46">
        <v>0</v>
      </c>
      <c r="BB49" s="46">
        <v>0</v>
      </c>
      <c r="BC49" s="46">
        <v>0</v>
      </c>
      <c r="BD49" s="46">
        <v>0</v>
      </c>
      <c r="BE49" s="46">
        <f t="shared" si="0"/>
        <v>8000000</v>
      </c>
      <c r="BF49" s="46">
        <f t="shared" si="0"/>
        <v>0</v>
      </c>
      <c r="BG49" s="86"/>
      <c r="BH49" s="86" t="s">
        <v>857</v>
      </c>
    </row>
    <row r="50" spans="1:60" s="13" customFormat="1" ht="96" x14ac:dyDescent="0.25">
      <c r="A50" s="84" t="s">
        <v>53</v>
      </c>
      <c r="B50" s="84" t="s">
        <v>123</v>
      </c>
      <c r="C50" s="84" t="s">
        <v>339</v>
      </c>
      <c r="D50" s="84" t="s">
        <v>340</v>
      </c>
      <c r="E50" s="84" t="s">
        <v>481</v>
      </c>
      <c r="F50" s="189" t="s">
        <v>464</v>
      </c>
      <c r="G50" s="84" t="s">
        <v>482</v>
      </c>
      <c r="H50" s="84" t="s">
        <v>483</v>
      </c>
      <c r="I50" s="84" t="s">
        <v>65</v>
      </c>
      <c r="J50" s="85">
        <v>300</v>
      </c>
      <c r="K50" s="85">
        <v>42</v>
      </c>
      <c r="L50" s="45" t="s">
        <v>1018</v>
      </c>
      <c r="M50" s="87">
        <v>2021852500030</v>
      </c>
      <c r="N50" s="86" t="s">
        <v>1019</v>
      </c>
      <c r="O50" s="85">
        <v>100</v>
      </c>
      <c r="P50" s="86">
        <v>0</v>
      </c>
      <c r="Q50" s="86">
        <v>0</v>
      </c>
      <c r="R50" s="86">
        <v>0</v>
      </c>
      <c r="S50" s="86">
        <v>0</v>
      </c>
      <c r="T50" s="86">
        <v>0</v>
      </c>
      <c r="U50" s="86">
        <v>50</v>
      </c>
      <c r="V50" s="86">
        <v>0</v>
      </c>
      <c r="W50" s="86">
        <v>50</v>
      </c>
      <c r="X50" s="86">
        <v>0</v>
      </c>
      <c r="Y50" s="46">
        <v>0</v>
      </c>
      <c r="Z50" s="46">
        <v>0</v>
      </c>
      <c r="AA50" s="46">
        <v>0</v>
      </c>
      <c r="AB50" s="46">
        <v>0</v>
      </c>
      <c r="AC50" s="46">
        <v>0</v>
      </c>
      <c r="AD50" s="46">
        <v>0</v>
      </c>
      <c r="AE50" s="46">
        <v>0</v>
      </c>
      <c r="AF50" s="46">
        <v>0</v>
      </c>
      <c r="AG50" s="46">
        <v>0</v>
      </c>
      <c r="AH50" s="46">
        <v>0</v>
      </c>
      <c r="AI50" s="46">
        <v>0</v>
      </c>
      <c r="AJ50" s="46">
        <v>0</v>
      </c>
      <c r="AK50" s="46">
        <v>0</v>
      </c>
      <c r="AL50" s="46">
        <v>0</v>
      </c>
      <c r="AM50" s="46">
        <v>0</v>
      </c>
      <c r="AN50" s="46">
        <v>0</v>
      </c>
      <c r="AO50" s="46">
        <v>0</v>
      </c>
      <c r="AP50" s="46">
        <v>0</v>
      </c>
      <c r="AQ50" s="46">
        <v>0</v>
      </c>
      <c r="AR50" s="46">
        <v>0</v>
      </c>
      <c r="AS50" s="46">
        <v>0</v>
      </c>
      <c r="AT50" s="46">
        <v>0</v>
      </c>
      <c r="AU50" s="46">
        <v>0</v>
      </c>
      <c r="AV50" s="46">
        <v>0</v>
      </c>
      <c r="AW50" s="46">
        <v>0</v>
      </c>
      <c r="AX50" s="46">
        <v>0</v>
      </c>
      <c r="AY50" s="46">
        <v>0</v>
      </c>
      <c r="AZ50" s="46">
        <v>0</v>
      </c>
      <c r="BA50" s="46">
        <v>0</v>
      </c>
      <c r="BB50" s="46">
        <v>0</v>
      </c>
      <c r="BC50" s="46">
        <v>0</v>
      </c>
      <c r="BD50" s="46">
        <v>0</v>
      </c>
      <c r="BE50" s="46">
        <f t="shared" si="0"/>
        <v>0</v>
      </c>
      <c r="BF50" s="46">
        <f t="shared" si="0"/>
        <v>0</v>
      </c>
      <c r="BG50" s="86"/>
      <c r="BH50" s="86" t="s">
        <v>857</v>
      </c>
    </row>
    <row r="51" spans="1:60" s="13" customFormat="1" ht="96" x14ac:dyDescent="0.25">
      <c r="A51" s="84" t="s">
        <v>53</v>
      </c>
      <c r="B51" s="84" t="s">
        <v>123</v>
      </c>
      <c r="C51" s="84" t="s">
        <v>339</v>
      </c>
      <c r="D51" s="84" t="s">
        <v>340</v>
      </c>
      <c r="E51" s="84" t="s">
        <v>481</v>
      </c>
      <c r="F51" s="189" t="s">
        <v>464</v>
      </c>
      <c r="G51" s="84" t="s">
        <v>484</v>
      </c>
      <c r="H51" s="84" t="s">
        <v>485</v>
      </c>
      <c r="I51" s="84" t="s">
        <v>65</v>
      </c>
      <c r="J51" s="85">
        <v>3</v>
      </c>
      <c r="K51" s="85">
        <v>1</v>
      </c>
      <c r="L51" s="45" t="s">
        <v>1018</v>
      </c>
      <c r="M51" s="87">
        <v>2021852500030</v>
      </c>
      <c r="N51" s="1" t="s">
        <v>1019</v>
      </c>
      <c r="O51" s="85">
        <v>1</v>
      </c>
      <c r="P51" s="86">
        <v>0</v>
      </c>
      <c r="Q51" s="86">
        <v>0</v>
      </c>
      <c r="R51" s="86">
        <v>0</v>
      </c>
      <c r="S51" s="86">
        <v>0</v>
      </c>
      <c r="T51" s="86">
        <v>0</v>
      </c>
      <c r="U51" s="86">
        <v>1</v>
      </c>
      <c r="V51" s="86">
        <v>0</v>
      </c>
      <c r="W51" s="86">
        <v>0</v>
      </c>
      <c r="X51" s="86">
        <v>0</v>
      </c>
      <c r="Y51" s="46">
        <v>0</v>
      </c>
      <c r="Z51" s="46">
        <v>0</v>
      </c>
      <c r="AA51" s="46">
        <v>0</v>
      </c>
      <c r="AB51" s="46">
        <v>0</v>
      </c>
      <c r="AC51" s="46">
        <v>0</v>
      </c>
      <c r="AD51" s="46">
        <v>0</v>
      </c>
      <c r="AE51" s="46">
        <v>0</v>
      </c>
      <c r="AF51" s="46">
        <v>0</v>
      </c>
      <c r="AG51" s="46">
        <v>0</v>
      </c>
      <c r="AH51" s="46">
        <v>0</v>
      </c>
      <c r="AI51" s="46">
        <v>0</v>
      </c>
      <c r="AJ51" s="46">
        <v>0</v>
      </c>
      <c r="AK51" s="46">
        <v>0</v>
      </c>
      <c r="AL51" s="46">
        <v>0</v>
      </c>
      <c r="AM51" s="46">
        <v>0</v>
      </c>
      <c r="AN51" s="46">
        <v>0</v>
      </c>
      <c r="AO51" s="46">
        <v>0</v>
      </c>
      <c r="AP51" s="46">
        <v>0</v>
      </c>
      <c r="AQ51" s="46">
        <v>0</v>
      </c>
      <c r="AR51" s="46">
        <v>0</v>
      </c>
      <c r="AS51" s="46">
        <v>0</v>
      </c>
      <c r="AT51" s="46">
        <v>0</v>
      </c>
      <c r="AU51" s="46">
        <v>0</v>
      </c>
      <c r="AV51" s="46">
        <v>0</v>
      </c>
      <c r="AW51" s="46">
        <v>0</v>
      </c>
      <c r="AX51" s="46">
        <v>0</v>
      </c>
      <c r="AY51" s="46">
        <v>0</v>
      </c>
      <c r="AZ51" s="46">
        <v>0</v>
      </c>
      <c r="BA51" s="46">
        <v>0</v>
      </c>
      <c r="BB51" s="46">
        <v>0</v>
      </c>
      <c r="BC51" s="46">
        <v>0</v>
      </c>
      <c r="BD51" s="46">
        <v>0</v>
      </c>
      <c r="BE51" s="46">
        <f t="shared" si="0"/>
        <v>0</v>
      </c>
      <c r="BF51" s="46">
        <f t="shared" si="0"/>
        <v>0</v>
      </c>
      <c r="BG51" s="86"/>
      <c r="BH51" s="86" t="s">
        <v>857</v>
      </c>
    </row>
    <row r="52" spans="1:60" s="13" customFormat="1" ht="96" x14ac:dyDescent="0.25">
      <c r="A52" s="84" t="s">
        <v>53</v>
      </c>
      <c r="B52" s="84" t="s">
        <v>123</v>
      </c>
      <c r="C52" s="84" t="s">
        <v>339</v>
      </c>
      <c r="D52" s="84" t="s">
        <v>340</v>
      </c>
      <c r="E52" s="84" t="s">
        <v>481</v>
      </c>
      <c r="F52" s="189" t="s">
        <v>464</v>
      </c>
      <c r="G52" s="84" t="s">
        <v>486</v>
      </c>
      <c r="H52" s="84" t="s">
        <v>444</v>
      </c>
      <c r="I52" s="84" t="s">
        <v>65</v>
      </c>
      <c r="J52" s="85">
        <v>1</v>
      </c>
      <c r="K52" s="85">
        <v>0</v>
      </c>
      <c r="L52" s="45" t="s">
        <v>1018</v>
      </c>
      <c r="M52" s="87">
        <v>2021852500030</v>
      </c>
      <c r="N52" s="1" t="s">
        <v>486</v>
      </c>
      <c r="O52" s="85">
        <v>1</v>
      </c>
      <c r="P52" s="86">
        <v>0</v>
      </c>
      <c r="Q52" s="86">
        <v>0</v>
      </c>
      <c r="R52" s="86">
        <v>0</v>
      </c>
      <c r="S52" s="86">
        <v>0</v>
      </c>
      <c r="T52" s="86">
        <v>0</v>
      </c>
      <c r="U52" s="86">
        <v>0</v>
      </c>
      <c r="V52" s="86">
        <v>0</v>
      </c>
      <c r="W52" s="86">
        <v>1</v>
      </c>
      <c r="X52" s="86">
        <v>0</v>
      </c>
      <c r="Y52" s="46">
        <v>6000000</v>
      </c>
      <c r="Z52" s="46">
        <v>0</v>
      </c>
      <c r="AA52" s="46">
        <v>0</v>
      </c>
      <c r="AB52" s="46">
        <v>0</v>
      </c>
      <c r="AC52" s="46">
        <v>0</v>
      </c>
      <c r="AD52" s="46">
        <v>0</v>
      </c>
      <c r="AE52" s="46">
        <v>0</v>
      </c>
      <c r="AF52" s="46">
        <v>0</v>
      </c>
      <c r="AG52" s="46">
        <v>0</v>
      </c>
      <c r="AH52" s="46">
        <v>0</v>
      </c>
      <c r="AI52" s="46">
        <v>0</v>
      </c>
      <c r="AJ52" s="46">
        <v>0</v>
      </c>
      <c r="AK52" s="46">
        <v>0</v>
      </c>
      <c r="AL52" s="46">
        <v>0</v>
      </c>
      <c r="AM52" s="46">
        <v>0</v>
      </c>
      <c r="AN52" s="46">
        <v>0</v>
      </c>
      <c r="AO52" s="46">
        <v>0</v>
      </c>
      <c r="AP52" s="46">
        <v>0</v>
      </c>
      <c r="AQ52" s="46">
        <v>0</v>
      </c>
      <c r="AR52" s="46">
        <v>0</v>
      </c>
      <c r="AS52" s="46">
        <v>0</v>
      </c>
      <c r="AT52" s="46">
        <v>0</v>
      </c>
      <c r="AU52" s="46">
        <v>0</v>
      </c>
      <c r="AV52" s="46">
        <v>0</v>
      </c>
      <c r="AW52" s="46">
        <v>0</v>
      </c>
      <c r="AX52" s="46">
        <v>0</v>
      </c>
      <c r="AY52" s="46">
        <v>0</v>
      </c>
      <c r="AZ52" s="46">
        <v>0</v>
      </c>
      <c r="BA52" s="46">
        <v>0</v>
      </c>
      <c r="BB52" s="46">
        <v>0</v>
      </c>
      <c r="BC52" s="46">
        <v>0</v>
      </c>
      <c r="BD52" s="46">
        <v>0</v>
      </c>
      <c r="BE52" s="46">
        <f t="shared" si="0"/>
        <v>6000000</v>
      </c>
      <c r="BF52" s="46">
        <f t="shared" si="0"/>
        <v>0</v>
      </c>
      <c r="BG52" s="86"/>
      <c r="BH52" s="86" t="s">
        <v>857</v>
      </c>
    </row>
    <row r="53" spans="1:60" s="13" customFormat="1" ht="216.75" x14ac:dyDescent="0.25">
      <c r="A53" s="84" t="s">
        <v>53</v>
      </c>
      <c r="B53" s="84" t="s">
        <v>123</v>
      </c>
      <c r="C53" s="84" t="s">
        <v>339</v>
      </c>
      <c r="D53" s="84" t="s">
        <v>340</v>
      </c>
      <c r="E53" s="84" t="s">
        <v>487</v>
      </c>
      <c r="F53" s="189" t="s">
        <v>464</v>
      </c>
      <c r="G53" s="84" t="s">
        <v>488</v>
      </c>
      <c r="H53" s="84" t="s">
        <v>489</v>
      </c>
      <c r="I53" s="84" t="s">
        <v>65</v>
      </c>
      <c r="J53" s="85">
        <v>10</v>
      </c>
      <c r="K53" s="85">
        <v>0</v>
      </c>
      <c r="L53" s="86" t="s">
        <v>1020</v>
      </c>
      <c r="M53" s="87">
        <v>2021852500031</v>
      </c>
      <c r="N53" s="86" t="s">
        <v>1021</v>
      </c>
      <c r="O53" s="85">
        <v>5</v>
      </c>
      <c r="P53" s="86">
        <v>0</v>
      </c>
      <c r="Q53" s="86">
        <v>0</v>
      </c>
      <c r="R53" s="86">
        <v>0</v>
      </c>
      <c r="S53" s="86">
        <v>0</v>
      </c>
      <c r="T53" s="86">
        <v>0</v>
      </c>
      <c r="U53" s="86">
        <v>0</v>
      </c>
      <c r="V53" s="86">
        <v>0</v>
      </c>
      <c r="W53" s="86">
        <v>5</v>
      </c>
      <c r="X53" s="86">
        <v>0</v>
      </c>
      <c r="Y53" s="46">
        <v>0</v>
      </c>
      <c r="Z53" s="46">
        <v>0</v>
      </c>
      <c r="AA53" s="46">
        <v>0</v>
      </c>
      <c r="AB53" s="46">
        <v>0</v>
      </c>
      <c r="AC53" s="46">
        <v>0</v>
      </c>
      <c r="AD53" s="46">
        <v>0</v>
      </c>
      <c r="AE53" s="46">
        <v>0</v>
      </c>
      <c r="AF53" s="46">
        <v>0</v>
      </c>
      <c r="AG53" s="46">
        <v>0</v>
      </c>
      <c r="AH53" s="46">
        <v>0</v>
      </c>
      <c r="AI53" s="46">
        <v>0</v>
      </c>
      <c r="AJ53" s="46">
        <v>0</v>
      </c>
      <c r="AK53" s="46">
        <v>0</v>
      </c>
      <c r="AL53" s="46">
        <v>0</v>
      </c>
      <c r="AM53" s="46">
        <v>0</v>
      </c>
      <c r="AN53" s="46">
        <v>0</v>
      </c>
      <c r="AO53" s="46">
        <v>0</v>
      </c>
      <c r="AP53" s="46">
        <v>0</v>
      </c>
      <c r="AQ53" s="46">
        <v>0</v>
      </c>
      <c r="AR53" s="46">
        <v>0</v>
      </c>
      <c r="AS53" s="46">
        <v>0</v>
      </c>
      <c r="AT53" s="46">
        <v>0</v>
      </c>
      <c r="AU53" s="46">
        <v>0</v>
      </c>
      <c r="AV53" s="46">
        <v>0</v>
      </c>
      <c r="AW53" s="46">
        <v>0</v>
      </c>
      <c r="AX53" s="46">
        <v>0</v>
      </c>
      <c r="AY53" s="46">
        <v>0</v>
      </c>
      <c r="AZ53" s="46">
        <v>0</v>
      </c>
      <c r="BA53" s="46">
        <v>0</v>
      </c>
      <c r="BB53" s="46">
        <v>0</v>
      </c>
      <c r="BC53" s="46">
        <v>0</v>
      </c>
      <c r="BD53" s="46">
        <v>0</v>
      </c>
      <c r="BE53" s="46">
        <f t="shared" si="0"/>
        <v>0</v>
      </c>
      <c r="BF53" s="46">
        <f t="shared" si="0"/>
        <v>0</v>
      </c>
      <c r="BG53" s="86"/>
      <c r="BH53" s="86" t="s">
        <v>857</v>
      </c>
    </row>
    <row r="54" spans="1:60" s="13" customFormat="1" ht="127.5" x14ac:dyDescent="0.25">
      <c r="A54" s="84" t="s">
        <v>53</v>
      </c>
      <c r="B54" s="84" t="s">
        <v>123</v>
      </c>
      <c r="C54" s="84" t="s">
        <v>339</v>
      </c>
      <c r="D54" s="84" t="s">
        <v>340</v>
      </c>
      <c r="E54" s="84" t="s">
        <v>487</v>
      </c>
      <c r="F54" s="84" t="s">
        <v>464</v>
      </c>
      <c r="G54" s="84" t="s">
        <v>490</v>
      </c>
      <c r="H54" s="84" t="s">
        <v>161</v>
      </c>
      <c r="I54" s="84" t="s">
        <v>65</v>
      </c>
      <c r="J54" s="85">
        <v>1</v>
      </c>
      <c r="K54" s="85">
        <v>1</v>
      </c>
      <c r="L54" s="86" t="s">
        <v>1020</v>
      </c>
      <c r="M54" s="87">
        <v>2021852500031</v>
      </c>
      <c r="N54" s="86" t="s">
        <v>1022</v>
      </c>
      <c r="O54" s="85">
        <v>1</v>
      </c>
      <c r="P54" s="86">
        <v>0</v>
      </c>
      <c r="Q54" s="86">
        <v>0</v>
      </c>
      <c r="R54" s="86">
        <v>0</v>
      </c>
      <c r="S54" s="86">
        <v>0</v>
      </c>
      <c r="T54" s="86">
        <v>0</v>
      </c>
      <c r="U54" s="86">
        <v>0</v>
      </c>
      <c r="V54" s="86">
        <v>0</v>
      </c>
      <c r="W54" s="86">
        <v>1</v>
      </c>
      <c r="X54" s="86">
        <v>0</v>
      </c>
      <c r="Y54" s="46">
        <v>0</v>
      </c>
      <c r="Z54" s="46">
        <v>0</v>
      </c>
      <c r="AA54" s="46">
        <v>0</v>
      </c>
      <c r="AB54" s="46">
        <v>0</v>
      </c>
      <c r="AC54" s="46">
        <v>0</v>
      </c>
      <c r="AD54" s="46">
        <v>0</v>
      </c>
      <c r="AE54" s="46">
        <v>0</v>
      </c>
      <c r="AF54" s="46">
        <v>0</v>
      </c>
      <c r="AG54" s="46">
        <v>0</v>
      </c>
      <c r="AH54" s="46">
        <v>0</v>
      </c>
      <c r="AI54" s="46">
        <v>0</v>
      </c>
      <c r="AJ54" s="46">
        <v>0</v>
      </c>
      <c r="AK54" s="46">
        <v>0</v>
      </c>
      <c r="AL54" s="46">
        <v>0</v>
      </c>
      <c r="AM54" s="46">
        <v>0</v>
      </c>
      <c r="AN54" s="46">
        <v>0</v>
      </c>
      <c r="AO54" s="46">
        <v>0</v>
      </c>
      <c r="AP54" s="46">
        <v>0</v>
      </c>
      <c r="AQ54" s="46">
        <v>0</v>
      </c>
      <c r="AR54" s="46">
        <v>0</v>
      </c>
      <c r="AS54" s="46">
        <v>0</v>
      </c>
      <c r="AT54" s="46">
        <v>0</v>
      </c>
      <c r="AU54" s="46">
        <v>0</v>
      </c>
      <c r="AV54" s="46">
        <v>0</v>
      </c>
      <c r="AW54" s="46">
        <v>0</v>
      </c>
      <c r="AX54" s="46">
        <v>0</v>
      </c>
      <c r="AY54" s="46">
        <v>0</v>
      </c>
      <c r="AZ54" s="46">
        <v>0</v>
      </c>
      <c r="BA54" s="46">
        <v>0</v>
      </c>
      <c r="BB54" s="46">
        <v>0</v>
      </c>
      <c r="BC54" s="46">
        <v>0</v>
      </c>
      <c r="BD54" s="46">
        <v>0</v>
      </c>
      <c r="BE54" s="46">
        <f t="shared" si="0"/>
        <v>0</v>
      </c>
      <c r="BF54" s="46">
        <f t="shared" si="0"/>
        <v>0</v>
      </c>
      <c r="BG54" s="86"/>
      <c r="BH54" s="86" t="s">
        <v>857</v>
      </c>
    </row>
    <row r="55" spans="1:60" s="13" customFormat="1" ht="102" x14ac:dyDescent="0.25">
      <c r="A55" s="84" t="s">
        <v>54</v>
      </c>
      <c r="B55" s="84" t="s">
        <v>123</v>
      </c>
      <c r="C55" s="84" t="s">
        <v>590</v>
      </c>
      <c r="D55" s="84" t="s">
        <v>591</v>
      </c>
      <c r="E55" s="84" t="s">
        <v>592</v>
      </c>
      <c r="F55" s="84" t="s">
        <v>596</v>
      </c>
      <c r="G55" s="84" t="s">
        <v>597</v>
      </c>
      <c r="H55" s="84" t="s">
        <v>598</v>
      </c>
      <c r="I55" s="84" t="s">
        <v>65</v>
      </c>
      <c r="J55" s="85">
        <v>1</v>
      </c>
      <c r="K55" s="85">
        <v>0</v>
      </c>
      <c r="L55" s="86" t="s">
        <v>1023</v>
      </c>
      <c r="M55" s="87">
        <v>2020852500018</v>
      </c>
      <c r="N55" s="1" t="s">
        <v>1024</v>
      </c>
      <c r="O55" s="85">
        <v>1</v>
      </c>
      <c r="P55" s="86">
        <v>0</v>
      </c>
      <c r="Q55" s="86">
        <v>0</v>
      </c>
      <c r="R55" s="86">
        <v>0</v>
      </c>
      <c r="S55" s="86">
        <v>0</v>
      </c>
      <c r="T55" s="86">
        <v>0</v>
      </c>
      <c r="U55" s="86">
        <v>0</v>
      </c>
      <c r="V55" s="86">
        <v>0</v>
      </c>
      <c r="W55" s="86">
        <v>1</v>
      </c>
      <c r="X55" s="86">
        <v>0</v>
      </c>
      <c r="Y55" s="46">
        <v>0</v>
      </c>
      <c r="Z55" s="46">
        <v>0</v>
      </c>
      <c r="AA55" s="46">
        <v>0</v>
      </c>
      <c r="AB55" s="46">
        <v>0</v>
      </c>
      <c r="AC55" s="46">
        <v>0</v>
      </c>
      <c r="AD55" s="46">
        <v>0</v>
      </c>
      <c r="AE55" s="46">
        <v>0</v>
      </c>
      <c r="AF55" s="46">
        <v>0</v>
      </c>
      <c r="AG55" s="46">
        <v>0</v>
      </c>
      <c r="AH55" s="46">
        <v>0</v>
      </c>
      <c r="AI55" s="46">
        <v>0</v>
      </c>
      <c r="AJ55" s="46">
        <v>0</v>
      </c>
      <c r="AK55" s="46">
        <v>0</v>
      </c>
      <c r="AL55" s="46">
        <v>0</v>
      </c>
      <c r="AM55" s="46">
        <v>0</v>
      </c>
      <c r="AN55" s="46">
        <v>0</v>
      </c>
      <c r="AO55" s="46">
        <v>0</v>
      </c>
      <c r="AP55" s="46">
        <v>0</v>
      </c>
      <c r="AQ55" s="46">
        <v>0</v>
      </c>
      <c r="AR55" s="46">
        <v>0</v>
      </c>
      <c r="AS55" s="46">
        <v>0</v>
      </c>
      <c r="AT55" s="46">
        <v>0</v>
      </c>
      <c r="AU55" s="46">
        <v>0</v>
      </c>
      <c r="AV55" s="46">
        <v>0</v>
      </c>
      <c r="AW55" s="46">
        <v>0</v>
      </c>
      <c r="AX55" s="46">
        <v>0</v>
      </c>
      <c r="AY55" s="46">
        <v>0</v>
      </c>
      <c r="AZ55" s="46">
        <v>0</v>
      </c>
      <c r="BA55" s="46">
        <v>0</v>
      </c>
      <c r="BB55" s="46">
        <v>0</v>
      </c>
      <c r="BC55" s="46">
        <v>0</v>
      </c>
      <c r="BD55" s="46">
        <v>0</v>
      </c>
      <c r="BE55" s="46">
        <f t="shared" si="0"/>
        <v>0</v>
      </c>
      <c r="BF55" s="46">
        <f t="shared" si="0"/>
        <v>0</v>
      </c>
      <c r="BG55" s="86"/>
      <c r="BH55" s="86" t="s">
        <v>857</v>
      </c>
    </row>
    <row r="56" spans="1:60" s="13" customFormat="1" ht="89.25" x14ac:dyDescent="0.25">
      <c r="A56" s="84" t="s">
        <v>54</v>
      </c>
      <c r="B56" s="84" t="s">
        <v>123</v>
      </c>
      <c r="C56" s="84" t="s">
        <v>590</v>
      </c>
      <c r="D56" s="84" t="s">
        <v>604</v>
      </c>
      <c r="E56" s="84" t="s">
        <v>605</v>
      </c>
      <c r="F56" s="84" t="s">
        <v>606</v>
      </c>
      <c r="G56" s="84" t="s">
        <v>607</v>
      </c>
      <c r="H56" s="84" t="s">
        <v>608</v>
      </c>
      <c r="I56" s="84" t="s">
        <v>65</v>
      </c>
      <c r="J56" s="85">
        <v>1</v>
      </c>
      <c r="K56" s="85">
        <v>1</v>
      </c>
      <c r="L56" s="86" t="s">
        <v>988</v>
      </c>
      <c r="M56" s="87">
        <v>2020852500014</v>
      </c>
      <c r="N56" s="1" t="s">
        <v>1025</v>
      </c>
      <c r="O56" s="85">
        <v>1</v>
      </c>
      <c r="P56" s="86">
        <v>0</v>
      </c>
      <c r="Q56" s="86">
        <v>1</v>
      </c>
      <c r="R56" s="86">
        <v>0</v>
      </c>
      <c r="S56" s="86">
        <v>1</v>
      </c>
      <c r="T56" s="86">
        <v>0</v>
      </c>
      <c r="U56" s="86">
        <v>1</v>
      </c>
      <c r="V56" s="86">
        <v>0</v>
      </c>
      <c r="W56" s="86">
        <v>1</v>
      </c>
      <c r="X56" s="86">
        <v>0</v>
      </c>
      <c r="Y56" s="46">
        <v>0</v>
      </c>
      <c r="Z56" s="46">
        <v>0</v>
      </c>
      <c r="AA56" s="46">
        <v>0</v>
      </c>
      <c r="AB56" s="46">
        <v>0</v>
      </c>
      <c r="AC56" s="46">
        <v>0</v>
      </c>
      <c r="AD56" s="46">
        <v>0</v>
      </c>
      <c r="AE56" s="46">
        <v>0</v>
      </c>
      <c r="AF56" s="46">
        <v>0</v>
      </c>
      <c r="AG56" s="46">
        <v>0</v>
      </c>
      <c r="AH56" s="46">
        <v>0</v>
      </c>
      <c r="AI56" s="46">
        <v>0</v>
      </c>
      <c r="AJ56" s="46">
        <v>0</v>
      </c>
      <c r="AK56" s="46">
        <v>0</v>
      </c>
      <c r="AL56" s="46">
        <v>0</v>
      </c>
      <c r="AM56" s="46">
        <v>0</v>
      </c>
      <c r="AN56" s="46">
        <v>0</v>
      </c>
      <c r="AO56" s="46">
        <v>150000000</v>
      </c>
      <c r="AP56" s="46">
        <v>0</v>
      </c>
      <c r="AQ56" s="46">
        <v>0</v>
      </c>
      <c r="AR56" s="46">
        <v>0</v>
      </c>
      <c r="AS56" s="46">
        <v>0</v>
      </c>
      <c r="AT56" s="46">
        <v>0</v>
      </c>
      <c r="AU56" s="46">
        <v>0</v>
      </c>
      <c r="AV56" s="46">
        <v>0</v>
      </c>
      <c r="AW56" s="46">
        <v>0</v>
      </c>
      <c r="AX56" s="46">
        <v>0</v>
      </c>
      <c r="AY56" s="46">
        <v>0</v>
      </c>
      <c r="AZ56" s="46">
        <v>0</v>
      </c>
      <c r="BA56" s="46">
        <v>0</v>
      </c>
      <c r="BB56" s="46">
        <v>0</v>
      </c>
      <c r="BC56" s="46">
        <v>0</v>
      </c>
      <c r="BD56" s="46">
        <v>0</v>
      </c>
      <c r="BE56" s="46">
        <f t="shared" si="0"/>
        <v>150000000</v>
      </c>
      <c r="BF56" s="46">
        <f t="shared" si="0"/>
        <v>0</v>
      </c>
      <c r="BG56" s="86"/>
      <c r="BH56" s="86" t="s">
        <v>857</v>
      </c>
    </row>
    <row r="57" spans="1:60" s="13" customFormat="1" ht="89.25" x14ac:dyDescent="0.25">
      <c r="A57" s="84" t="s">
        <v>54</v>
      </c>
      <c r="B57" s="84" t="s">
        <v>123</v>
      </c>
      <c r="C57" s="84" t="s">
        <v>590</v>
      </c>
      <c r="D57" s="84" t="s">
        <v>604</v>
      </c>
      <c r="E57" s="84" t="s">
        <v>605</v>
      </c>
      <c r="F57" s="84" t="s">
        <v>606</v>
      </c>
      <c r="G57" s="84" t="s">
        <v>609</v>
      </c>
      <c r="H57" s="84" t="s">
        <v>610</v>
      </c>
      <c r="I57" s="84" t="s">
        <v>65</v>
      </c>
      <c r="J57" s="85">
        <v>4</v>
      </c>
      <c r="K57" s="85">
        <v>3</v>
      </c>
      <c r="L57" s="86" t="s">
        <v>988</v>
      </c>
      <c r="M57" s="87">
        <v>2020852500014</v>
      </c>
      <c r="N57" s="86" t="s">
        <v>1026</v>
      </c>
      <c r="O57" s="85">
        <v>1</v>
      </c>
      <c r="P57" s="86">
        <v>0</v>
      </c>
      <c r="Q57" s="86">
        <v>0</v>
      </c>
      <c r="R57" s="86">
        <v>0</v>
      </c>
      <c r="S57" s="86">
        <v>1</v>
      </c>
      <c r="T57" s="86">
        <v>0</v>
      </c>
      <c r="U57" s="86">
        <v>0</v>
      </c>
      <c r="V57" s="86">
        <v>0</v>
      </c>
      <c r="W57" s="86">
        <v>0</v>
      </c>
      <c r="X57" s="86">
        <v>0</v>
      </c>
      <c r="Y57" s="46">
        <v>0</v>
      </c>
      <c r="Z57" s="46">
        <v>0</v>
      </c>
      <c r="AA57" s="46">
        <v>0</v>
      </c>
      <c r="AB57" s="46">
        <v>0</v>
      </c>
      <c r="AC57" s="46">
        <v>0</v>
      </c>
      <c r="AD57" s="46">
        <v>0</v>
      </c>
      <c r="AE57" s="46">
        <v>0</v>
      </c>
      <c r="AF57" s="46">
        <v>0</v>
      </c>
      <c r="AG57" s="46">
        <v>0</v>
      </c>
      <c r="AH57" s="46">
        <v>0</v>
      </c>
      <c r="AI57" s="46">
        <v>0</v>
      </c>
      <c r="AJ57" s="46">
        <v>0</v>
      </c>
      <c r="AK57" s="46">
        <v>0</v>
      </c>
      <c r="AL57" s="46">
        <v>0</v>
      </c>
      <c r="AM57" s="46">
        <v>0</v>
      </c>
      <c r="AN57" s="46">
        <v>0</v>
      </c>
      <c r="AO57" s="46">
        <v>0</v>
      </c>
      <c r="AP57" s="46">
        <v>0</v>
      </c>
      <c r="AQ57" s="46">
        <v>0</v>
      </c>
      <c r="AR57" s="46">
        <v>0</v>
      </c>
      <c r="AS57" s="46">
        <v>0</v>
      </c>
      <c r="AT57" s="46">
        <v>0</v>
      </c>
      <c r="AU57" s="46">
        <v>0</v>
      </c>
      <c r="AV57" s="46">
        <v>0</v>
      </c>
      <c r="AW57" s="46">
        <v>0</v>
      </c>
      <c r="AX57" s="46">
        <v>0</v>
      </c>
      <c r="AY57" s="46">
        <v>0</v>
      </c>
      <c r="AZ57" s="46">
        <v>0</v>
      </c>
      <c r="BA57" s="65">
        <v>5000000</v>
      </c>
      <c r="BB57" s="46">
        <v>0</v>
      </c>
      <c r="BC57" s="46">
        <v>0</v>
      </c>
      <c r="BD57" s="46">
        <v>0</v>
      </c>
      <c r="BE57" s="46">
        <f t="shared" si="0"/>
        <v>5000000</v>
      </c>
      <c r="BF57" s="46">
        <f t="shared" si="0"/>
        <v>0</v>
      </c>
      <c r="BG57" s="86"/>
      <c r="BH57" s="86" t="s">
        <v>857</v>
      </c>
    </row>
    <row r="58" spans="1:60" s="13" customFormat="1" ht="240" x14ac:dyDescent="0.25">
      <c r="A58" s="84" t="s">
        <v>54</v>
      </c>
      <c r="B58" s="84" t="s">
        <v>123</v>
      </c>
      <c r="C58" s="84" t="s">
        <v>590</v>
      </c>
      <c r="D58" s="84" t="s">
        <v>604</v>
      </c>
      <c r="E58" s="84" t="s">
        <v>605</v>
      </c>
      <c r="F58" s="84" t="s">
        <v>606</v>
      </c>
      <c r="G58" s="84" t="s">
        <v>611</v>
      </c>
      <c r="H58" s="84" t="s">
        <v>612</v>
      </c>
      <c r="I58" s="84" t="s">
        <v>65</v>
      </c>
      <c r="J58" s="85">
        <v>1</v>
      </c>
      <c r="K58" s="85">
        <v>1</v>
      </c>
      <c r="L58" s="86" t="s">
        <v>988</v>
      </c>
      <c r="M58" s="87">
        <v>2020852500014</v>
      </c>
      <c r="N58" s="86" t="s">
        <v>1027</v>
      </c>
      <c r="O58" s="85">
        <v>1</v>
      </c>
      <c r="P58" s="86">
        <v>0</v>
      </c>
      <c r="Q58" s="86">
        <v>1</v>
      </c>
      <c r="R58" s="86">
        <v>0</v>
      </c>
      <c r="S58" s="86">
        <v>1</v>
      </c>
      <c r="T58" s="86">
        <v>0</v>
      </c>
      <c r="U58" s="86">
        <v>1</v>
      </c>
      <c r="V58" s="86">
        <v>0</v>
      </c>
      <c r="W58" s="86">
        <v>1</v>
      </c>
      <c r="X58" s="86">
        <v>0</v>
      </c>
      <c r="Y58" s="46">
        <v>0</v>
      </c>
      <c r="Z58" s="46">
        <v>0</v>
      </c>
      <c r="AA58" s="46">
        <v>2000000000</v>
      </c>
      <c r="AB58" s="46">
        <v>0</v>
      </c>
      <c r="AC58" s="46">
        <v>0</v>
      </c>
      <c r="AD58" s="46">
        <v>0</v>
      </c>
      <c r="AE58" s="46">
        <v>0</v>
      </c>
      <c r="AF58" s="46">
        <v>0</v>
      </c>
      <c r="AG58" s="46">
        <v>0</v>
      </c>
      <c r="AH58" s="46">
        <v>0</v>
      </c>
      <c r="AI58" s="46">
        <v>0</v>
      </c>
      <c r="AJ58" s="46">
        <v>0</v>
      </c>
      <c r="AK58" s="46">
        <v>0</v>
      </c>
      <c r="AL58" s="46">
        <v>0</v>
      </c>
      <c r="AM58" s="46">
        <v>0</v>
      </c>
      <c r="AN58" s="46">
        <v>0</v>
      </c>
      <c r="AO58" s="46">
        <v>0</v>
      </c>
      <c r="AP58" s="46">
        <v>0</v>
      </c>
      <c r="AQ58" s="46">
        <v>0</v>
      </c>
      <c r="AR58" s="46">
        <v>0</v>
      </c>
      <c r="AS58" s="46">
        <v>0</v>
      </c>
      <c r="AT58" s="46">
        <v>0</v>
      </c>
      <c r="AU58" s="46">
        <v>0</v>
      </c>
      <c r="AV58" s="46">
        <v>0</v>
      </c>
      <c r="AW58" s="46">
        <v>0</v>
      </c>
      <c r="AX58" s="46">
        <v>0</v>
      </c>
      <c r="AY58" s="46">
        <v>0</v>
      </c>
      <c r="AZ58" s="46">
        <v>0</v>
      </c>
      <c r="BA58" s="46">
        <v>1000000</v>
      </c>
      <c r="BB58" s="46">
        <v>0</v>
      </c>
      <c r="BC58" s="46">
        <v>0</v>
      </c>
      <c r="BD58" s="46">
        <v>0</v>
      </c>
      <c r="BE58" s="46">
        <f t="shared" si="0"/>
        <v>2001000000</v>
      </c>
      <c r="BF58" s="46">
        <f t="shared" si="0"/>
        <v>0</v>
      </c>
      <c r="BG58" s="86"/>
      <c r="BH58" s="86" t="s">
        <v>857</v>
      </c>
    </row>
    <row r="59" spans="1:60" s="13" customFormat="1" ht="89.25" x14ac:dyDescent="0.25">
      <c r="A59" s="84" t="s">
        <v>54</v>
      </c>
      <c r="B59" s="84" t="s">
        <v>123</v>
      </c>
      <c r="C59" s="84" t="s">
        <v>590</v>
      </c>
      <c r="D59" s="84" t="s">
        <v>604</v>
      </c>
      <c r="E59" s="84" t="s">
        <v>605</v>
      </c>
      <c r="F59" s="84" t="s">
        <v>606</v>
      </c>
      <c r="G59" s="84" t="s">
        <v>613</v>
      </c>
      <c r="H59" s="84" t="s">
        <v>614</v>
      </c>
      <c r="I59" s="84" t="s">
        <v>65</v>
      </c>
      <c r="J59" s="85">
        <v>15</v>
      </c>
      <c r="K59" s="85">
        <v>0</v>
      </c>
      <c r="L59" s="86" t="s">
        <v>988</v>
      </c>
      <c r="M59" s="87">
        <v>2020852500014</v>
      </c>
      <c r="N59" s="1" t="s">
        <v>1004</v>
      </c>
      <c r="O59" s="85">
        <v>0</v>
      </c>
      <c r="P59" s="85">
        <v>0</v>
      </c>
      <c r="Q59" s="86">
        <v>0</v>
      </c>
      <c r="R59" s="85">
        <v>0</v>
      </c>
      <c r="S59" s="86">
        <v>0</v>
      </c>
      <c r="T59" s="85">
        <v>0</v>
      </c>
      <c r="U59" s="86">
        <v>0</v>
      </c>
      <c r="V59" s="85">
        <v>0</v>
      </c>
      <c r="W59" s="86">
        <v>0</v>
      </c>
      <c r="X59" s="85">
        <v>0</v>
      </c>
      <c r="Y59" s="46">
        <v>0</v>
      </c>
      <c r="Z59" s="46">
        <v>0</v>
      </c>
      <c r="AA59" s="46">
        <v>0</v>
      </c>
      <c r="AB59" s="46">
        <v>0</v>
      </c>
      <c r="AC59" s="46">
        <v>0</v>
      </c>
      <c r="AD59" s="46">
        <v>0</v>
      </c>
      <c r="AE59" s="46">
        <v>0</v>
      </c>
      <c r="AF59" s="46">
        <v>0</v>
      </c>
      <c r="AG59" s="46">
        <v>0</v>
      </c>
      <c r="AH59" s="46">
        <v>0</v>
      </c>
      <c r="AI59" s="46">
        <v>0</v>
      </c>
      <c r="AJ59" s="46">
        <v>0</v>
      </c>
      <c r="AK59" s="46">
        <v>0</v>
      </c>
      <c r="AL59" s="46">
        <v>0</v>
      </c>
      <c r="AM59" s="46">
        <v>0</v>
      </c>
      <c r="AN59" s="46">
        <v>0</v>
      </c>
      <c r="AO59" s="46">
        <v>0</v>
      </c>
      <c r="AP59" s="46">
        <v>0</v>
      </c>
      <c r="AQ59" s="46">
        <v>0</v>
      </c>
      <c r="AR59" s="46">
        <v>0</v>
      </c>
      <c r="AS59" s="46">
        <v>0</v>
      </c>
      <c r="AT59" s="46">
        <v>0</v>
      </c>
      <c r="AU59" s="46">
        <v>0</v>
      </c>
      <c r="AV59" s="46">
        <v>0</v>
      </c>
      <c r="AW59" s="46">
        <v>0</v>
      </c>
      <c r="AX59" s="46">
        <v>0</v>
      </c>
      <c r="AY59" s="46">
        <v>0</v>
      </c>
      <c r="AZ59" s="46">
        <v>0</v>
      </c>
      <c r="BA59" s="46">
        <v>0</v>
      </c>
      <c r="BB59" s="46">
        <v>0</v>
      </c>
      <c r="BC59" s="46">
        <v>0</v>
      </c>
      <c r="BD59" s="46">
        <v>0</v>
      </c>
      <c r="BE59" s="46">
        <f t="shared" si="0"/>
        <v>0</v>
      </c>
      <c r="BF59" s="46">
        <f t="shared" si="0"/>
        <v>0</v>
      </c>
      <c r="BG59" s="86"/>
      <c r="BH59" s="86" t="s">
        <v>857</v>
      </c>
    </row>
    <row r="60" spans="1:60" s="13" customFormat="1" ht="84" x14ac:dyDescent="0.25">
      <c r="A60" s="84" t="s">
        <v>54</v>
      </c>
      <c r="B60" s="84" t="s">
        <v>123</v>
      </c>
      <c r="C60" s="84" t="s">
        <v>590</v>
      </c>
      <c r="D60" s="84" t="s">
        <v>604</v>
      </c>
      <c r="E60" s="84" t="s">
        <v>615</v>
      </c>
      <c r="F60" s="84" t="s">
        <v>616</v>
      </c>
      <c r="G60" s="84" t="s">
        <v>617</v>
      </c>
      <c r="H60" s="84" t="s">
        <v>618</v>
      </c>
      <c r="I60" s="84" t="s">
        <v>65</v>
      </c>
      <c r="J60" s="85">
        <v>1</v>
      </c>
      <c r="K60" s="85">
        <v>0</v>
      </c>
      <c r="L60" s="86" t="s">
        <v>988</v>
      </c>
      <c r="M60" s="87">
        <v>2020852500014</v>
      </c>
      <c r="N60" s="1" t="s">
        <v>1028</v>
      </c>
      <c r="O60" s="85">
        <v>1</v>
      </c>
      <c r="P60" s="85">
        <v>0</v>
      </c>
      <c r="Q60" s="86">
        <v>0</v>
      </c>
      <c r="R60" s="85">
        <v>0</v>
      </c>
      <c r="S60" s="86">
        <v>0</v>
      </c>
      <c r="T60" s="85">
        <v>0</v>
      </c>
      <c r="U60" s="86">
        <v>0</v>
      </c>
      <c r="V60" s="85">
        <v>0</v>
      </c>
      <c r="W60" s="86">
        <v>1</v>
      </c>
      <c r="X60" s="85">
        <v>0</v>
      </c>
      <c r="Y60" s="46">
        <v>0</v>
      </c>
      <c r="Z60" s="46">
        <v>0</v>
      </c>
      <c r="AA60" s="46">
        <v>0</v>
      </c>
      <c r="AB60" s="46">
        <v>0</v>
      </c>
      <c r="AC60" s="46">
        <v>0</v>
      </c>
      <c r="AD60" s="46">
        <v>0</v>
      </c>
      <c r="AE60" s="46">
        <v>0</v>
      </c>
      <c r="AF60" s="46">
        <v>0</v>
      </c>
      <c r="AG60" s="46">
        <v>0</v>
      </c>
      <c r="AH60" s="46">
        <v>0</v>
      </c>
      <c r="AI60" s="46">
        <v>0</v>
      </c>
      <c r="AJ60" s="46">
        <v>0</v>
      </c>
      <c r="AK60" s="46">
        <v>0</v>
      </c>
      <c r="AL60" s="46">
        <v>0</v>
      </c>
      <c r="AM60" s="46">
        <v>0</v>
      </c>
      <c r="AN60" s="46">
        <v>0</v>
      </c>
      <c r="AO60" s="46">
        <v>0</v>
      </c>
      <c r="AP60" s="46">
        <v>0</v>
      </c>
      <c r="AQ60" s="46">
        <v>0</v>
      </c>
      <c r="AR60" s="46">
        <v>0</v>
      </c>
      <c r="AS60" s="46">
        <v>0</v>
      </c>
      <c r="AT60" s="46">
        <v>0</v>
      </c>
      <c r="AU60" s="46">
        <v>0</v>
      </c>
      <c r="AV60" s="46">
        <v>0</v>
      </c>
      <c r="AW60" s="46">
        <v>0</v>
      </c>
      <c r="AX60" s="46">
        <v>0</v>
      </c>
      <c r="AY60" s="46">
        <v>0</v>
      </c>
      <c r="AZ60" s="46">
        <v>0</v>
      </c>
      <c r="BA60" s="46">
        <v>0</v>
      </c>
      <c r="BB60" s="46">
        <v>0</v>
      </c>
      <c r="BC60" s="46">
        <v>0</v>
      </c>
      <c r="BD60" s="46">
        <v>0</v>
      </c>
      <c r="BE60" s="46">
        <f t="shared" si="0"/>
        <v>0</v>
      </c>
      <c r="BF60" s="46">
        <f t="shared" si="0"/>
        <v>0</v>
      </c>
      <c r="BG60" s="86"/>
      <c r="BH60" s="86" t="s">
        <v>857</v>
      </c>
    </row>
    <row r="61" spans="1:60" s="13" customFormat="1" ht="84" x14ac:dyDescent="0.25">
      <c r="A61" s="84" t="s">
        <v>54</v>
      </c>
      <c r="B61" s="84" t="s">
        <v>123</v>
      </c>
      <c r="C61" s="84" t="s">
        <v>590</v>
      </c>
      <c r="D61" s="84" t="s">
        <v>604</v>
      </c>
      <c r="E61" s="84" t="s">
        <v>615</v>
      </c>
      <c r="F61" s="84" t="s">
        <v>619</v>
      </c>
      <c r="G61" s="84" t="s">
        <v>620</v>
      </c>
      <c r="H61" s="84" t="s">
        <v>621</v>
      </c>
      <c r="I61" s="84" t="s">
        <v>65</v>
      </c>
      <c r="J61" s="85">
        <v>1</v>
      </c>
      <c r="K61" s="85">
        <v>0</v>
      </c>
      <c r="L61" s="86" t="s">
        <v>988</v>
      </c>
      <c r="M61" s="87">
        <v>2020852500014</v>
      </c>
      <c r="N61" s="1" t="s">
        <v>1029</v>
      </c>
      <c r="O61" s="85">
        <v>1</v>
      </c>
      <c r="P61" s="85">
        <v>0</v>
      </c>
      <c r="Q61" s="86">
        <v>0</v>
      </c>
      <c r="R61" s="85">
        <v>0</v>
      </c>
      <c r="S61" s="86">
        <v>1</v>
      </c>
      <c r="T61" s="85">
        <v>0</v>
      </c>
      <c r="U61" s="86">
        <v>0</v>
      </c>
      <c r="V61" s="85">
        <v>0</v>
      </c>
      <c r="W61" s="86">
        <v>0</v>
      </c>
      <c r="X61" s="85">
        <v>0</v>
      </c>
      <c r="Y61" s="46">
        <v>0</v>
      </c>
      <c r="Z61" s="46">
        <v>0</v>
      </c>
      <c r="AA61" s="46">
        <v>20000000</v>
      </c>
      <c r="AB61" s="46">
        <v>0</v>
      </c>
      <c r="AC61" s="46">
        <v>0</v>
      </c>
      <c r="AD61" s="46">
        <v>0</v>
      </c>
      <c r="AE61" s="46">
        <v>0</v>
      </c>
      <c r="AF61" s="46">
        <v>0</v>
      </c>
      <c r="AG61" s="46">
        <v>0</v>
      </c>
      <c r="AH61" s="46">
        <v>0</v>
      </c>
      <c r="AI61" s="46">
        <v>0</v>
      </c>
      <c r="AJ61" s="46">
        <v>0</v>
      </c>
      <c r="AK61" s="46">
        <v>0</v>
      </c>
      <c r="AL61" s="46">
        <v>0</v>
      </c>
      <c r="AM61" s="46">
        <v>0</v>
      </c>
      <c r="AN61" s="46">
        <v>0</v>
      </c>
      <c r="AO61" s="46">
        <v>0</v>
      </c>
      <c r="AP61" s="46">
        <v>0</v>
      </c>
      <c r="AQ61" s="46">
        <v>0</v>
      </c>
      <c r="AR61" s="46">
        <v>0</v>
      </c>
      <c r="AS61" s="46">
        <v>0</v>
      </c>
      <c r="AT61" s="46">
        <v>0</v>
      </c>
      <c r="AU61" s="46">
        <v>0</v>
      </c>
      <c r="AV61" s="46">
        <v>0</v>
      </c>
      <c r="AW61" s="46">
        <v>0</v>
      </c>
      <c r="AX61" s="46">
        <v>0</v>
      </c>
      <c r="AY61" s="46">
        <v>0</v>
      </c>
      <c r="AZ61" s="46">
        <v>0</v>
      </c>
      <c r="BA61" s="46">
        <v>0</v>
      </c>
      <c r="BB61" s="46">
        <v>0</v>
      </c>
      <c r="BC61" s="46">
        <v>0</v>
      </c>
      <c r="BD61" s="46">
        <v>0</v>
      </c>
      <c r="BE61" s="46">
        <f t="shared" si="0"/>
        <v>20000000</v>
      </c>
      <c r="BF61" s="46">
        <f t="shared" si="0"/>
        <v>0</v>
      </c>
      <c r="BG61" s="86"/>
      <c r="BH61" s="86" t="s">
        <v>857</v>
      </c>
    </row>
    <row r="62" spans="1:60" s="13" customFormat="1" ht="114.75" x14ac:dyDescent="0.25">
      <c r="A62" s="84" t="s">
        <v>54</v>
      </c>
      <c r="B62" s="84" t="s">
        <v>123</v>
      </c>
      <c r="C62" s="84" t="s">
        <v>590</v>
      </c>
      <c r="D62" s="84" t="s">
        <v>604</v>
      </c>
      <c r="E62" s="84" t="s">
        <v>615</v>
      </c>
      <c r="F62" s="84" t="s">
        <v>616</v>
      </c>
      <c r="G62" s="84" t="s">
        <v>622</v>
      </c>
      <c r="H62" s="84" t="s">
        <v>623</v>
      </c>
      <c r="I62" s="84" t="s">
        <v>65</v>
      </c>
      <c r="J62" s="85">
        <v>3</v>
      </c>
      <c r="K62" s="85">
        <v>1</v>
      </c>
      <c r="L62" s="86" t="s">
        <v>988</v>
      </c>
      <c r="M62" s="87">
        <v>2020852500014</v>
      </c>
      <c r="N62" s="86" t="s">
        <v>1030</v>
      </c>
      <c r="O62" s="85">
        <v>1</v>
      </c>
      <c r="P62" s="85">
        <v>0</v>
      </c>
      <c r="Q62" s="86">
        <v>0</v>
      </c>
      <c r="R62" s="85">
        <v>0</v>
      </c>
      <c r="S62" s="86">
        <v>0</v>
      </c>
      <c r="T62" s="85">
        <v>0</v>
      </c>
      <c r="U62" s="86">
        <v>1</v>
      </c>
      <c r="V62" s="85">
        <v>0</v>
      </c>
      <c r="W62" s="86">
        <v>0</v>
      </c>
      <c r="X62" s="85">
        <v>0</v>
      </c>
      <c r="Y62" s="46">
        <v>0</v>
      </c>
      <c r="Z62" s="46">
        <v>0</v>
      </c>
      <c r="AA62" s="46">
        <v>5000000</v>
      </c>
      <c r="AB62" s="46">
        <v>0</v>
      </c>
      <c r="AC62" s="46">
        <v>0</v>
      </c>
      <c r="AD62" s="46">
        <v>0</v>
      </c>
      <c r="AE62" s="46">
        <v>0</v>
      </c>
      <c r="AF62" s="46">
        <v>0</v>
      </c>
      <c r="AG62" s="46">
        <v>0</v>
      </c>
      <c r="AH62" s="46">
        <v>0</v>
      </c>
      <c r="AI62" s="46">
        <v>0</v>
      </c>
      <c r="AJ62" s="46">
        <v>0</v>
      </c>
      <c r="AK62" s="46">
        <v>0</v>
      </c>
      <c r="AL62" s="46">
        <v>0</v>
      </c>
      <c r="AM62" s="46">
        <v>0</v>
      </c>
      <c r="AN62" s="46">
        <v>0</v>
      </c>
      <c r="AO62" s="46">
        <v>0</v>
      </c>
      <c r="AP62" s="46">
        <v>0</v>
      </c>
      <c r="AQ62" s="46">
        <v>0</v>
      </c>
      <c r="AR62" s="46">
        <v>0</v>
      </c>
      <c r="AS62" s="46">
        <v>0</v>
      </c>
      <c r="AT62" s="46">
        <v>0</v>
      </c>
      <c r="AU62" s="46">
        <v>0</v>
      </c>
      <c r="AV62" s="46">
        <v>0</v>
      </c>
      <c r="AW62" s="46">
        <v>0</v>
      </c>
      <c r="AX62" s="46">
        <v>0</v>
      </c>
      <c r="AY62" s="46">
        <v>0</v>
      </c>
      <c r="AZ62" s="46">
        <v>0</v>
      </c>
      <c r="BA62" s="46">
        <v>0</v>
      </c>
      <c r="BB62" s="46">
        <v>0</v>
      </c>
      <c r="BC62" s="46">
        <v>0</v>
      </c>
      <c r="BD62" s="46">
        <v>0</v>
      </c>
      <c r="BE62" s="46">
        <f t="shared" si="0"/>
        <v>5000000</v>
      </c>
      <c r="BF62" s="46">
        <f t="shared" si="0"/>
        <v>0</v>
      </c>
      <c r="BG62" s="86"/>
      <c r="BH62" s="86" t="s">
        <v>857</v>
      </c>
    </row>
    <row r="63" spans="1:60" s="13" customFormat="1" ht="84" x14ac:dyDescent="0.25">
      <c r="A63" s="84" t="s">
        <v>54</v>
      </c>
      <c r="B63" s="84" t="s">
        <v>123</v>
      </c>
      <c r="C63" s="84" t="s">
        <v>590</v>
      </c>
      <c r="D63" s="84" t="s">
        <v>604</v>
      </c>
      <c r="E63" s="84" t="s">
        <v>615</v>
      </c>
      <c r="F63" s="84" t="s">
        <v>616</v>
      </c>
      <c r="G63" s="84" t="s">
        <v>624</v>
      </c>
      <c r="H63" s="84" t="s">
        <v>625</v>
      </c>
      <c r="I63" s="84" t="s">
        <v>65</v>
      </c>
      <c r="J63" s="85">
        <v>2</v>
      </c>
      <c r="K63" s="85">
        <v>0</v>
      </c>
      <c r="L63" s="86" t="s">
        <v>988</v>
      </c>
      <c r="M63" s="87">
        <v>2020852500014</v>
      </c>
      <c r="N63" s="1" t="s">
        <v>1031</v>
      </c>
      <c r="O63" s="85">
        <v>1</v>
      </c>
      <c r="P63" s="85">
        <v>0</v>
      </c>
      <c r="Q63" s="86">
        <v>0</v>
      </c>
      <c r="R63" s="85">
        <v>0</v>
      </c>
      <c r="S63" s="86">
        <v>1</v>
      </c>
      <c r="T63" s="85">
        <v>0</v>
      </c>
      <c r="U63" s="86">
        <v>0</v>
      </c>
      <c r="V63" s="85">
        <v>0</v>
      </c>
      <c r="W63" s="86">
        <v>0</v>
      </c>
      <c r="X63" s="85">
        <v>0</v>
      </c>
      <c r="Y63" s="46">
        <v>0</v>
      </c>
      <c r="Z63" s="46">
        <v>0</v>
      </c>
      <c r="AA63" s="46">
        <v>0</v>
      </c>
      <c r="AB63" s="46">
        <v>0</v>
      </c>
      <c r="AC63" s="46">
        <v>0</v>
      </c>
      <c r="AD63" s="46">
        <v>0</v>
      </c>
      <c r="AE63" s="46">
        <v>0</v>
      </c>
      <c r="AF63" s="46">
        <v>0</v>
      </c>
      <c r="AG63" s="46">
        <v>0</v>
      </c>
      <c r="AH63" s="46">
        <v>0</v>
      </c>
      <c r="AI63" s="46">
        <v>0</v>
      </c>
      <c r="AJ63" s="46">
        <v>0</v>
      </c>
      <c r="AK63" s="46">
        <v>0</v>
      </c>
      <c r="AL63" s="46">
        <v>0</v>
      </c>
      <c r="AM63" s="46">
        <v>0</v>
      </c>
      <c r="AN63" s="46">
        <v>0</v>
      </c>
      <c r="AO63" s="46">
        <v>0</v>
      </c>
      <c r="AP63" s="46">
        <v>0</v>
      </c>
      <c r="AQ63" s="46">
        <v>0</v>
      </c>
      <c r="AR63" s="46">
        <v>0</v>
      </c>
      <c r="AS63" s="46">
        <v>0</v>
      </c>
      <c r="AT63" s="46">
        <v>0</v>
      </c>
      <c r="AU63" s="46">
        <v>0</v>
      </c>
      <c r="AV63" s="46">
        <v>0</v>
      </c>
      <c r="AW63" s="46">
        <v>0</v>
      </c>
      <c r="AX63" s="46">
        <v>0</v>
      </c>
      <c r="AY63" s="46">
        <v>0</v>
      </c>
      <c r="AZ63" s="46">
        <v>0</v>
      </c>
      <c r="BA63" s="46">
        <v>0</v>
      </c>
      <c r="BB63" s="46">
        <v>0</v>
      </c>
      <c r="BC63" s="46">
        <v>0</v>
      </c>
      <c r="BD63" s="46">
        <v>0</v>
      </c>
      <c r="BE63" s="46">
        <f t="shared" si="0"/>
        <v>0</v>
      </c>
      <c r="BF63" s="46">
        <f t="shared" si="0"/>
        <v>0</v>
      </c>
      <c r="BG63" s="86"/>
      <c r="BH63" s="86" t="s">
        <v>857</v>
      </c>
    </row>
    <row r="64" spans="1:60" s="13" customFormat="1" ht="89.25" x14ac:dyDescent="0.25">
      <c r="A64" s="84" t="s">
        <v>54</v>
      </c>
      <c r="B64" s="84" t="s">
        <v>123</v>
      </c>
      <c r="C64" s="84" t="s">
        <v>590</v>
      </c>
      <c r="D64" s="84" t="s">
        <v>604</v>
      </c>
      <c r="E64" s="84" t="s">
        <v>615</v>
      </c>
      <c r="F64" s="84" t="s">
        <v>616</v>
      </c>
      <c r="G64" s="84" t="s">
        <v>626</v>
      </c>
      <c r="H64" s="84" t="s">
        <v>627</v>
      </c>
      <c r="I64" s="84" t="s">
        <v>65</v>
      </c>
      <c r="J64" s="85">
        <v>3</v>
      </c>
      <c r="K64" s="85">
        <v>0</v>
      </c>
      <c r="L64" s="86" t="s">
        <v>988</v>
      </c>
      <c r="M64" s="87">
        <v>2020852500014</v>
      </c>
      <c r="N64" s="1" t="s">
        <v>1032</v>
      </c>
      <c r="O64" s="85">
        <v>1</v>
      </c>
      <c r="P64" s="85">
        <v>0</v>
      </c>
      <c r="Q64" s="86">
        <v>0</v>
      </c>
      <c r="R64" s="85">
        <v>0</v>
      </c>
      <c r="S64" s="86">
        <v>0</v>
      </c>
      <c r="T64" s="85">
        <v>0</v>
      </c>
      <c r="U64" s="86">
        <v>0</v>
      </c>
      <c r="V64" s="85">
        <v>0</v>
      </c>
      <c r="W64" s="86">
        <v>1</v>
      </c>
      <c r="X64" s="85">
        <v>0</v>
      </c>
      <c r="Y64" s="46">
        <v>0</v>
      </c>
      <c r="Z64" s="46">
        <v>0</v>
      </c>
      <c r="AA64" s="46">
        <v>0</v>
      </c>
      <c r="AB64" s="46">
        <v>0</v>
      </c>
      <c r="AC64" s="46">
        <v>0</v>
      </c>
      <c r="AD64" s="46">
        <v>0</v>
      </c>
      <c r="AE64" s="46">
        <v>0</v>
      </c>
      <c r="AF64" s="46">
        <v>0</v>
      </c>
      <c r="AG64" s="46">
        <v>0</v>
      </c>
      <c r="AH64" s="46">
        <v>0</v>
      </c>
      <c r="AI64" s="46">
        <v>0</v>
      </c>
      <c r="AJ64" s="46">
        <v>0</v>
      </c>
      <c r="AK64" s="46">
        <v>0</v>
      </c>
      <c r="AL64" s="46">
        <v>0</v>
      </c>
      <c r="AM64" s="46">
        <v>0</v>
      </c>
      <c r="AN64" s="46">
        <v>0</v>
      </c>
      <c r="AO64" s="46">
        <v>0</v>
      </c>
      <c r="AP64" s="46">
        <v>0</v>
      </c>
      <c r="AQ64" s="46">
        <v>0</v>
      </c>
      <c r="AR64" s="46">
        <v>0</v>
      </c>
      <c r="AS64" s="46">
        <v>0</v>
      </c>
      <c r="AT64" s="46">
        <v>0</v>
      </c>
      <c r="AU64" s="46">
        <v>0</v>
      </c>
      <c r="AV64" s="46">
        <v>0</v>
      </c>
      <c r="AW64" s="46">
        <v>0</v>
      </c>
      <c r="AX64" s="46">
        <v>0</v>
      </c>
      <c r="AY64" s="46">
        <v>0</v>
      </c>
      <c r="AZ64" s="46">
        <v>0</v>
      </c>
      <c r="BA64" s="46">
        <v>0</v>
      </c>
      <c r="BB64" s="46">
        <v>0</v>
      </c>
      <c r="BC64" s="46">
        <v>0</v>
      </c>
      <c r="BD64" s="46">
        <v>0</v>
      </c>
      <c r="BE64" s="46">
        <f t="shared" si="0"/>
        <v>0</v>
      </c>
      <c r="BF64" s="46">
        <f t="shared" si="0"/>
        <v>0</v>
      </c>
      <c r="BG64" s="86"/>
      <c r="BH64" s="86" t="s">
        <v>857</v>
      </c>
    </row>
    <row r="65" spans="1:60" s="13" customFormat="1" ht="96" x14ac:dyDescent="0.25">
      <c r="A65" s="84" t="s">
        <v>54</v>
      </c>
      <c r="B65" s="84" t="s">
        <v>123</v>
      </c>
      <c r="C65" s="84" t="s">
        <v>590</v>
      </c>
      <c r="D65" s="84" t="s">
        <v>628</v>
      </c>
      <c r="E65" s="84" t="s">
        <v>629</v>
      </c>
      <c r="F65" s="84" t="s">
        <v>630</v>
      </c>
      <c r="G65" s="84" t="s">
        <v>631</v>
      </c>
      <c r="H65" s="84" t="s">
        <v>448</v>
      </c>
      <c r="I65" s="84" t="s">
        <v>65</v>
      </c>
      <c r="J65" s="85">
        <v>1</v>
      </c>
      <c r="K65" s="85">
        <v>1</v>
      </c>
      <c r="L65" s="86" t="s">
        <v>1033</v>
      </c>
      <c r="M65" s="87">
        <v>2020852500019</v>
      </c>
      <c r="N65" s="86" t="s">
        <v>1034</v>
      </c>
      <c r="O65" s="85">
        <v>1</v>
      </c>
      <c r="P65" s="85">
        <v>0</v>
      </c>
      <c r="Q65" s="86">
        <v>1</v>
      </c>
      <c r="R65" s="85">
        <v>0</v>
      </c>
      <c r="S65" s="86">
        <v>1</v>
      </c>
      <c r="T65" s="85">
        <v>0</v>
      </c>
      <c r="U65" s="86">
        <v>1</v>
      </c>
      <c r="V65" s="85">
        <v>0</v>
      </c>
      <c r="W65" s="86">
        <v>1</v>
      </c>
      <c r="X65" s="85">
        <v>0</v>
      </c>
      <c r="Y65" s="46">
        <v>10000000</v>
      </c>
      <c r="Z65" s="46">
        <v>0</v>
      </c>
      <c r="AA65" s="46">
        <v>0</v>
      </c>
      <c r="AB65" s="46">
        <v>0</v>
      </c>
      <c r="AC65" s="46">
        <v>0</v>
      </c>
      <c r="AD65" s="46">
        <v>0</v>
      </c>
      <c r="AE65" s="46">
        <v>0</v>
      </c>
      <c r="AF65" s="46">
        <v>0</v>
      </c>
      <c r="AG65" s="46">
        <v>0</v>
      </c>
      <c r="AH65" s="46">
        <v>0</v>
      </c>
      <c r="AI65" s="46">
        <v>0</v>
      </c>
      <c r="AJ65" s="46">
        <v>0</v>
      </c>
      <c r="AK65" s="46">
        <v>0</v>
      </c>
      <c r="AL65" s="46">
        <v>0</v>
      </c>
      <c r="AM65" s="46">
        <v>0</v>
      </c>
      <c r="AN65" s="46">
        <v>0</v>
      </c>
      <c r="AO65" s="46">
        <v>0</v>
      </c>
      <c r="AP65" s="46">
        <v>0</v>
      </c>
      <c r="AQ65" s="46">
        <v>0</v>
      </c>
      <c r="AR65" s="46">
        <v>0</v>
      </c>
      <c r="AS65" s="46">
        <v>0</v>
      </c>
      <c r="AT65" s="46">
        <v>0</v>
      </c>
      <c r="AU65" s="46">
        <v>0</v>
      </c>
      <c r="AV65" s="46">
        <v>0</v>
      </c>
      <c r="AW65" s="46">
        <v>0</v>
      </c>
      <c r="AX65" s="46">
        <v>0</v>
      </c>
      <c r="AY65" s="46">
        <v>0</v>
      </c>
      <c r="AZ65" s="46">
        <v>0</v>
      </c>
      <c r="BA65" s="46">
        <v>0</v>
      </c>
      <c r="BB65" s="46">
        <v>0</v>
      </c>
      <c r="BC65" s="46">
        <v>0</v>
      </c>
      <c r="BD65" s="46">
        <v>0</v>
      </c>
      <c r="BE65" s="46">
        <f t="shared" si="0"/>
        <v>10000000</v>
      </c>
      <c r="BF65" s="46">
        <f t="shared" si="0"/>
        <v>0</v>
      </c>
      <c r="BG65" s="86"/>
      <c r="BH65" s="86" t="s">
        <v>857</v>
      </c>
    </row>
    <row r="66" spans="1:60" s="13" customFormat="1" ht="96" x14ac:dyDescent="0.25">
      <c r="A66" s="84" t="s">
        <v>54</v>
      </c>
      <c r="B66" s="84" t="s">
        <v>123</v>
      </c>
      <c r="C66" s="84" t="s">
        <v>590</v>
      </c>
      <c r="D66" s="84" t="s">
        <v>628</v>
      </c>
      <c r="E66" s="84" t="s">
        <v>629</v>
      </c>
      <c r="F66" s="84" t="s">
        <v>630</v>
      </c>
      <c r="G66" s="84" t="s">
        <v>632</v>
      </c>
      <c r="H66" s="84" t="s">
        <v>633</v>
      </c>
      <c r="I66" s="84" t="s">
        <v>586</v>
      </c>
      <c r="J66" s="85">
        <v>20</v>
      </c>
      <c r="K66" s="85">
        <v>0</v>
      </c>
      <c r="L66" s="86" t="s">
        <v>1033</v>
      </c>
      <c r="M66" s="87">
        <v>2020852500019</v>
      </c>
      <c r="N66" s="86" t="s">
        <v>1035</v>
      </c>
      <c r="O66" s="85">
        <v>10</v>
      </c>
      <c r="P66" s="85">
        <v>0</v>
      </c>
      <c r="Q66" s="86">
        <v>0</v>
      </c>
      <c r="R66" s="85">
        <v>0</v>
      </c>
      <c r="S66" s="86">
        <v>0</v>
      </c>
      <c r="T66" s="85">
        <v>0</v>
      </c>
      <c r="U66" s="86">
        <v>0</v>
      </c>
      <c r="V66" s="85">
        <v>0</v>
      </c>
      <c r="W66" s="86">
        <v>10</v>
      </c>
      <c r="X66" s="85">
        <v>0</v>
      </c>
      <c r="Y66" s="46">
        <v>0</v>
      </c>
      <c r="Z66" s="46">
        <v>0</v>
      </c>
      <c r="AA66" s="46">
        <v>0</v>
      </c>
      <c r="AB66" s="46">
        <v>0</v>
      </c>
      <c r="AC66" s="46">
        <v>0</v>
      </c>
      <c r="AD66" s="46">
        <v>0</v>
      </c>
      <c r="AE66" s="46">
        <v>0</v>
      </c>
      <c r="AF66" s="46">
        <v>0</v>
      </c>
      <c r="AG66" s="46">
        <v>0</v>
      </c>
      <c r="AH66" s="46">
        <v>0</v>
      </c>
      <c r="AI66" s="46">
        <v>0</v>
      </c>
      <c r="AJ66" s="46">
        <v>0</v>
      </c>
      <c r="AK66" s="46">
        <v>0</v>
      </c>
      <c r="AL66" s="46">
        <v>0</v>
      </c>
      <c r="AM66" s="46">
        <v>0</v>
      </c>
      <c r="AN66" s="46">
        <v>0</v>
      </c>
      <c r="AO66" s="46">
        <v>0</v>
      </c>
      <c r="AP66" s="46">
        <v>0</v>
      </c>
      <c r="AQ66" s="46">
        <v>0</v>
      </c>
      <c r="AR66" s="46">
        <v>0</v>
      </c>
      <c r="AS66" s="46">
        <v>0</v>
      </c>
      <c r="AT66" s="46">
        <v>0</v>
      </c>
      <c r="AU66" s="46">
        <v>0</v>
      </c>
      <c r="AV66" s="46">
        <v>0</v>
      </c>
      <c r="AW66" s="46">
        <v>0</v>
      </c>
      <c r="AX66" s="46">
        <v>0</v>
      </c>
      <c r="AY66" s="46">
        <v>0</v>
      </c>
      <c r="AZ66" s="46">
        <v>0</v>
      </c>
      <c r="BA66" s="46">
        <v>0</v>
      </c>
      <c r="BB66" s="46">
        <v>0</v>
      </c>
      <c r="BC66" s="46">
        <v>0</v>
      </c>
      <c r="BD66" s="46">
        <v>0</v>
      </c>
      <c r="BE66" s="46">
        <f t="shared" si="0"/>
        <v>0</v>
      </c>
      <c r="BF66" s="46">
        <f t="shared" si="0"/>
        <v>0</v>
      </c>
      <c r="BG66" s="86"/>
      <c r="BH66" s="86" t="s">
        <v>857</v>
      </c>
    </row>
    <row r="67" spans="1:60" s="13" customFormat="1" ht="96" x14ac:dyDescent="0.25">
      <c r="A67" s="84" t="s">
        <v>54</v>
      </c>
      <c r="B67" s="84" t="s">
        <v>123</v>
      </c>
      <c r="C67" s="84" t="s">
        <v>590</v>
      </c>
      <c r="D67" s="84" t="s">
        <v>628</v>
      </c>
      <c r="E67" s="84" t="s">
        <v>629</v>
      </c>
      <c r="F67" s="84" t="s">
        <v>630</v>
      </c>
      <c r="G67" s="84" t="s">
        <v>637</v>
      </c>
      <c r="H67" s="84" t="s">
        <v>638</v>
      </c>
      <c r="I67" s="84" t="s">
        <v>65</v>
      </c>
      <c r="J67" s="85">
        <v>5</v>
      </c>
      <c r="K67" s="85">
        <v>0</v>
      </c>
      <c r="L67" s="86" t="s">
        <v>1033</v>
      </c>
      <c r="M67" s="87">
        <v>2020852500019</v>
      </c>
      <c r="N67" s="86" t="s">
        <v>1036</v>
      </c>
      <c r="O67" s="85">
        <v>2</v>
      </c>
      <c r="P67" s="85">
        <v>0</v>
      </c>
      <c r="Q67" s="86">
        <v>0</v>
      </c>
      <c r="R67" s="85">
        <v>0</v>
      </c>
      <c r="S67" s="86">
        <v>2</v>
      </c>
      <c r="T67" s="85">
        <v>0</v>
      </c>
      <c r="U67" s="86">
        <v>0</v>
      </c>
      <c r="V67" s="85">
        <v>0</v>
      </c>
      <c r="W67" s="86">
        <v>0</v>
      </c>
      <c r="X67" s="85">
        <v>0</v>
      </c>
      <c r="Y67" s="46">
        <v>0</v>
      </c>
      <c r="Z67" s="46">
        <v>0</v>
      </c>
      <c r="AA67" s="46">
        <v>0</v>
      </c>
      <c r="AB67" s="46">
        <v>0</v>
      </c>
      <c r="AC67" s="46">
        <v>0</v>
      </c>
      <c r="AD67" s="46">
        <v>0</v>
      </c>
      <c r="AE67" s="46">
        <v>0</v>
      </c>
      <c r="AF67" s="46">
        <v>0</v>
      </c>
      <c r="AG67" s="46">
        <v>0</v>
      </c>
      <c r="AH67" s="46">
        <v>0</v>
      </c>
      <c r="AI67" s="46">
        <v>0</v>
      </c>
      <c r="AJ67" s="46">
        <v>0</v>
      </c>
      <c r="AK67" s="46">
        <v>0</v>
      </c>
      <c r="AL67" s="46">
        <v>0</v>
      </c>
      <c r="AM67" s="46">
        <v>0</v>
      </c>
      <c r="AN67" s="46">
        <v>0</v>
      </c>
      <c r="AO67" s="46">
        <v>0</v>
      </c>
      <c r="AP67" s="46">
        <v>0</v>
      </c>
      <c r="AQ67" s="46">
        <v>0</v>
      </c>
      <c r="AR67" s="46">
        <v>0</v>
      </c>
      <c r="AS67" s="46">
        <v>0</v>
      </c>
      <c r="AT67" s="46">
        <v>0</v>
      </c>
      <c r="AU67" s="46">
        <v>0</v>
      </c>
      <c r="AV67" s="46">
        <v>0</v>
      </c>
      <c r="AW67" s="46">
        <v>0</v>
      </c>
      <c r="AX67" s="46">
        <v>0</v>
      </c>
      <c r="AY67" s="46">
        <v>0</v>
      </c>
      <c r="AZ67" s="46">
        <v>0</v>
      </c>
      <c r="BA67" s="46">
        <v>0</v>
      </c>
      <c r="BB67" s="46">
        <v>0</v>
      </c>
      <c r="BC67" s="46">
        <v>0</v>
      </c>
      <c r="BD67" s="46">
        <v>0</v>
      </c>
      <c r="BE67" s="46">
        <f t="shared" si="0"/>
        <v>0</v>
      </c>
      <c r="BF67" s="46">
        <f t="shared" si="0"/>
        <v>0</v>
      </c>
      <c r="BG67" s="86"/>
      <c r="BH67" s="86" t="s">
        <v>857</v>
      </c>
    </row>
    <row r="68" spans="1:60" s="13" customFormat="1" ht="96" x14ac:dyDescent="0.25">
      <c r="A68" s="84" t="s">
        <v>54</v>
      </c>
      <c r="B68" s="84" t="s">
        <v>123</v>
      </c>
      <c r="C68" s="84" t="s">
        <v>590</v>
      </c>
      <c r="D68" s="84" t="s">
        <v>628</v>
      </c>
      <c r="E68" s="84" t="s">
        <v>629</v>
      </c>
      <c r="F68" s="84" t="s">
        <v>630</v>
      </c>
      <c r="G68" s="84" t="s">
        <v>639</v>
      </c>
      <c r="H68" s="84" t="s">
        <v>84</v>
      </c>
      <c r="I68" s="84" t="s">
        <v>65</v>
      </c>
      <c r="J68" s="85">
        <v>4</v>
      </c>
      <c r="K68" s="85">
        <v>2</v>
      </c>
      <c r="L68" s="86" t="s">
        <v>1033</v>
      </c>
      <c r="M68" s="87">
        <v>2020852500019</v>
      </c>
      <c r="N68" s="1" t="s">
        <v>1037</v>
      </c>
      <c r="O68" s="85">
        <v>1</v>
      </c>
      <c r="P68" s="85">
        <v>0</v>
      </c>
      <c r="Q68" s="86">
        <v>0</v>
      </c>
      <c r="R68" s="85">
        <v>0</v>
      </c>
      <c r="S68" s="86">
        <v>0</v>
      </c>
      <c r="T68" s="85">
        <v>0</v>
      </c>
      <c r="U68" s="86">
        <v>0</v>
      </c>
      <c r="V68" s="85">
        <v>0</v>
      </c>
      <c r="W68" s="86">
        <v>1</v>
      </c>
      <c r="X68" s="85">
        <v>0</v>
      </c>
      <c r="Y68" s="46">
        <v>0</v>
      </c>
      <c r="Z68" s="46">
        <v>0</v>
      </c>
      <c r="AA68" s="46">
        <v>20000000</v>
      </c>
      <c r="AB68" s="46">
        <v>0</v>
      </c>
      <c r="AC68" s="46">
        <v>0</v>
      </c>
      <c r="AD68" s="46">
        <v>0</v>
      </c>
      <c r="AE68" s="46">
        <v>0</v>
      </c>
      <c r="AF68" s="46">
        <v>0</v>
      </c>
      <c r="AG68" s="46">
        <v>0</v>
      </c>
      <c r="AH68" s="46">
        <v>0</v>
      </c>
      <c r="AI68" s="46">
        <v>0</v>
      </c>
      <c r="AJ68" s="46">
        <v>0</v>
      </c>
      <c r="AK68" s="46">
        <v>0</v>
      </c>
      <c r="AL68" s="46">
        <v>0</v>
      </c>
      <c r="AM68" s="46">
        <v>0</v>
      </c>
      <c r="AN68" s="46">
        <v>0</v>
      </c>
      <c r="AO68" s="46">
        <v>0</v>
      </c>
      <c r="AP68" s="46">
        <v>0</v>
      </c>
      <c r="AQ68" s="46">
        <v>0</v>
      </c>
      <c r="AR68" s="46">
        <v>0</v>
      </c>
      <c r="AS68" s="46">
        <v>0</v>
      </c>
      <c r="AT68" s="46">
        <v>0</v>
      </c>
      <c r="AU68" s="46">
        <v>0</v>
      </c>
      <c r="AV68" s="46">
        <v>0</v>
      </c>
      <c r="AW68" s="46">
        <v>0</v>
      </c>
      <c r="AX68" s="46">
        <v>0</v>
      </c>
      <c r="AY68" s="46">
        <v>0</v>
      </c>
      <c r="AZ68" s="46">
        <v>0</v>
      </c>
      <c r="BA68" s="46">
        <v>0</v>
      </c>
      <c r="BB68" s="46">
        <v>0</v>
      </c>
      <c r="BC68" s="46">
        <v>0</v>
      </c>
      <c r="BD68" s="46">
        <v>0</v>
      </c>
      <c r="BE68" s="46">
        <f t="shared" si="0"/>
        <v>20000000</v>
      </c>
      <c r="BF68" s="46">
        <f t="shared" si="0"/>
        <v>0</v>
      </c>
      <c r="BG68" s="86"/>
      <c r="BH68" s="86" t="s">
        <v>857</v>
      </c>
    </row>
    <row r="69" spans="1:60" s="13" customFormat="1" ht="96" x14ac:dyDescent="0.25">
      <c r="A69" s="84" t="s">
        <v>54</v>
      </c>
      <c r="B69" s="84" t="s">
        <v>123</v>
      </c>
      <c r="C69" s="84" t="s">
        <v>590</v>
      </c>
      <c r="D69" s="84" t="s">
        <v>628</v>
      </c>
      <c r="E69" s="84" t="s">
        <v>629</v>
      </c>
      <c r="F69" s="84" t="s">
        <v>630</v>
      </c>
      <c r="G69" s="84" t="s">
        <v>640</v>
      </c>
      <c r="H69" s="84" t="s">
        <v>641</v>
      </c>
      <c r="I69" s="84" t="s">
        <v>65</v>
      </c>
      <c r="J69" s="85">
        <v>1</v>
      </c>
      <c r="K69" s="85">
        <v>0</v>
      </c>
      <c r="L69" s="86" t="s">
        <v>1033</v>
      </c>
      <c r="M69" s="87">
        <v>2020852500019</v>
      </c>
      <c r="N69" s="86" t="s">
        <v>1038</v>
      </c>
      <c r="O69" s="85">
        <v>1</v>
      </c>
      <c r="P69" s="85">
        <v>0</v>
      </c>
      <c r="Q69" s="86">
        <v>0</v>
      </c>
      <c r="R69" s="85">
        <v>0</v>
      </c>
      <c r="S69" s="86">
        <v>1</v>
      </c>
      <c r="T69" s="85">
        <v>0</v>
      </c>
      <c r="U69" s="86">
        <v>0</v>
      </c>
      <c r="V69" s="85">
        <v>0</v>
      </c>
      <c r="W69" s="86">
        <v>0</v>
      </c>
      <c r="X69" s="85">
        <v>0</v>
      </c>
      <c r="Y69" s="46">
        <v>10000000</v>
      </c>
      <c r="Z69" s="46">
        <v>0</v>
      </c>
      <c r="AA69" s="46">
        <v>0</v>
      </c>
      <c r="AB69" s="46">
        <v>0</v>
      </c>
      <c r="AC69" s="46">
        <v>0</v>
      </c>
      <c r="AD69" s="46">
        <v>0</v>
      </c>
      <c r="AE69" s="46">
        <v>0</v>
      </c>
      <c r="AF69" s="46">
        <v>0</v>
      </c>
      <c r="AG69" s="46">
        <v>0</v>
      </c>
      <c r="AH69" s="46">
        <v>0</v>
      </c>
      <c r="AI69" s="46">
        <v>0</v>
      </c>
      <c r="AJ69" s="46">
        <v>0</v>
      </c>
      <c r="AK69" s="46">
        <v>0</v>
      </c>
      <c r="AL69" s="46">
        <v>0</v>
      </c>
      <c r="AM69" s="46">
        <v>0</v>
      </c>
      <c r="AN69" s="46">
        <v>0</v>
      </c>
      <c r="AO69" s="46">
        <v>0</v>
      </c>
      <c r="AP69" s="46">
        <v>0</v>
      </c>
      <c r="AQ69" s="46">
        <v>0</v>
      </c>
      <c r="AR69" s="46">
        <v>0</v>
      </c>
      <c r="AS69" s="46">
        <v>0</v>
      </c>
      <c r="AT69" s="46">
        <v>0</v>
      </c>
      <c r="AU69" s="46">
        <v>0</v>
      </c>
      <c r="AV69" s="46">
        <v>0</v>
      </c>
      <c r="AW69" s="46">
        <v>0</v>
      </c>
      <c r="AX69" s="46">
        <v>0</v>
      </c>
      <c r="AY69" s="46">
        <v>0</v>
      </c>
      <c r="AZ69" s="46">
        <v>0</v>
      </c>
      <c r="BA69" s="46">
        <v>0</v>
      </c>
      <c r="BB69" s="46">
        <v>0</v>
      </c>
      <c r="BC69" s="46">
        <v>0</v>
      </c>
      <c r="BD69" s="46">
        <v>0</v>
      </c>
      <c r="BE69" s="46">
        <f t="shared" si="0"/>
        <v>10000000</v>
      </c>
      <c r="BF69" s="46">
        <f t="shared" si="0"/>
        <v>0</v>
      </c>
      <c r="BG69" s="86"/>
      <c r="BH69" s="86" t="s">
        <v>857</v>
      </c>
    </row>
    <row r="70" spans="1:60" s="13" customFormat="1" ht="96" x14ac:dyDescent="0.25">
      <c r="A70" s="84" t="s">
        <v>54</v>
      </c>
      <c r="B70" s="84" t="s">
        <v>123</v>
      </c>
      <c r="C70" s="84" t="s">
        <v>590</v>
      </c>
      <c r="D70" s="84" t="s">
        <v>628</v>
      </c>
      <c r="E70" s="84" t="s">
        <v>629</v>
      </c>
      <c r="F70" s="84" t="s">
        <v>630</v>
      </c>
      <c r="G70" s="84" t="s">
        <v>642</v>
      </c>
      <c r="H70" s="84" t="s">
        <v>641</v>
      </c>
      <c r="I70" s="84" t="s">
        <v>586</v>
      </c>
      <c r="J70" s="85">
        <v>1</v>
      </c>
      <c r="K70" s="85">
        <v>0</v>
      </c>
      <c r="L70" s="86" t="s">
        <v>1033</v>
      </c>
      <c r="M70" s="87">
        <v>2020852500019</v>
      </c>
      <c r="N70" s="86"/>
      <c r="O70" s="85">
        <v>1</v>
      </c>
      <c r="P70" s="85">
        <v>0</v>
      </c>
      <c r="Q70" s="86">
        <v>0</v>
      </c>
      <c r="R70" s="85">
        <v>0</v>
      </c>
      <c r="S70" s="86">
        <v>0</v>
      </c>
      <c r="T70" s="85">
        <v>0</v>
      </c>
      <c r="U70" s="86">
        <v>1</v>
      </c>
      <c r="V70" s="85">
        <v>0</v>
      </c>
      <c r="W70" s="86">
        <v>0</v>
      </c>
      <c r="X70" s="85">
        <v>0</v>
      </c>
      <c r="Y70" s="46">
        <v>0</v>
      </c>
      <c r="Z70" s="46">
        <v>0</v>
      </c>
      <c r="AA70" s="46">
        <v>0</v>
      </c>
      <c r="AB70" s="46">
        <v>0</v>
      </c>
      <c r="AC70" s="46">
        <v>0</v>
      </c>
      <c r="AD70" s="46">
        <v>0</v>
      </c>
      <c r="AE70" s="46">
        <v>0</v>
      </c>
      <c r="AF70" s="46">
        <v>0</v>
      </c>
      <c r="AG70" s="46">
        <v>0</v>
      </c>
      <c r="AH70" s="46">
        <v>0</v>
      </c>
      <c r="AI70" s="46">
        <v>0</v>
      </c>
      <c r="AJ70" s="46">
        <v>0</v>
      </c>
      <c r="AK70" s="46">
        <v>0</v>
      </c>
      <c r="AL70" s="46">
        <v>0</v>
      </c>
      <c r="AM70" s="46">
        <v>0</v>
      </c>
      <c r="AN70" s="46">
        <v>0</v>
      </c>
      <c r="AO70" s="46">
        <v>0</v>
      </c>
      <c r="AP70" s="46">
        <v>0</v>
      </c>
      <c r="AQ70" s="46">
        <v>0</v>
      </c>
      <c r="AR70" s="46">
        <v>0</v>
      </c>
      <c r="AS70" s="46">
        <v>0</v>
      </c>
      <c r="AT70" s="46">
        <v>0</v>
      </c>
      <c r="AU70" s="46">
        <v>0</v>
      </c>
      <c r="AV70" s="46">
        <v>0</v>
      </c>
      <c r="AW70" s="46">
        <v>0</v>
      </c>
      <c r="AX70" s="46">
        <v>0</v>
      </c>
      <c r="AY70" s="46">
        <v>0</v>
      </c>
      <c r="AZ70" s="46">
        <v>0</v>
      </c>
      <c r="BA70" s="46">
        <v>0</v>
      </c>
      <c r="BB70" s="46">
        <v>0</v>
      </c>
      <c r="BC70" s="46">
        <v>0</v>
      </c>
      <c r="BD70" s="46">
        <v>0</v>
      </c>
      <c r="BE70" s="46">
        <f t="shared" si="0"/>
        <v>0</v>
      </c>
      <c r="BF70" s="46">
        <f t="shared" si="0"/>
        <v>0</v>
      </c>
      <c r="BG70" s="86"/>
      <c r="BH70" s="86" t="s">
        <v>857</v>
      </c>
    </row>
    <row r="71" spans="1:60" s="13" customFormat="1" ht="72" x14ac:dyDescent="0.25">
      <c r="A71" s="84" t="s">
        <v>54</v>
      </c>
      <c r="B71" s="84" t="s">
        <v>123</v>
      </c>
      <c r="C71" s="84" t="s">
        <v>590</v>
      </c>
      <c r="D71" s="84" t="s">
        <v>653</v>
      </c>
      <c r="E71" s="84" t="s">
        <v>654</v>
      </c>
      <c r="F71" s="84" t="s">
        <v>655</v>
      </c>
      <c r="G71" s="84" t="s">
        <v>656</v>
      </c>
      <c r="H71" s="84" t="s">
        <v>657</v>
      </c>
      <c r="I71" s="84" t="s">
        <v>65</v>
      </c>
      <c r="J71" s="85">
        <v>3</v>
      </c>
      <c r="K71" s="85">
        <v>1</v>
      </c>
      <c r="L71" s="86" t="s">
        <v>1039</v>
      </c>
      <c r="M71" s="87">
        <v>2020852500025</v>
      </c>
      <c r="N71" s="1" t="s">
        <v>1040</v>
      </c>
      <c r="O71" s="85">
        <v>2</v>
      </c>
      <c r="P71" s="85">
        <v>0</v>
      </c>
      <c r="Q71" s="86">
        <v>1</v>
      </c>
      <c r="R71" s="85">
        <v>0</v>
      </c>
      <c r="S71" s="86">
        <v>0</v>
      </c>
      <c r="T71" s="85">
        <v>0</v>
      </c>
      <c r="U71" s="86">
        <v>0</v>
      </c>
      <c r="V71" s="85">
        <v>0</v>
      </c>
      <c r="W71" s="86">
        <v>1</v>
      </c>
      <c r="X71" s="85">
        <v>0</v>
      </c>
      <c r="Y71" s="46">
        <v>182500000</v>
      </c>
      <c r="Z71" s="46">
        <v>0</v>
      </c>
      <c r="AA71" s="46">
        <v>0</v>
      </c>
      <c r="AB71" s="46">
        <v>0</v>
      </c>
      <c r="AC71" s="46">
        <v>0</v>
      </c>
      <c r="AD71" s="46">
        <v>0</v>
      </c>
      <c r="AE71" s="46">
        <v>0</v>
      </c>
      <c r="AF71" s="46">
        <v>0</v>
      </c>
      <c r="AG71" s="46">
        <v>0</v>
      </c>
      <c r="AH71" s="46">
        <v>0</v>
      </c>
      <c r="AI71" s="46">
        <v>0</v>
      </c>
      <c r="AJ71" s="46">
        <v>0</v>
      </c>
      <c r="AK71" s="46">
        <v>0</v>
      </c>
      <c r="AL71" s="46">
        <v>0</v>
      </c>
      <c r="AM71" s="46">
        <v>0</v>
      </c>
      <c r="AN71" s="46">
        <v>0</v>
      </c>
      <c r="AO71" s="46">
        <v>0</v>
      </c>
      <c r="AP71" s="46">
        <v>0</v>
      </c>
      <c r="AQ71" s="46">
        <v>0</v>
      </c>
      <c r="AR71" s="46">
        <v>0</v>
      </c>
      <c r="AS71" s="46">
        <v>0</v>
      </c>
      <c r="AT71" s="46">
        <v>0</v>
      </c>
      <c r="AU71" s="46">
        <v>0</v>
      </c>
      <c r="AV71" s="46">
        <v>0</v>
      </c>
      <c r="AW71" s="46">
        <v>0</v>
      </c>
      <c r="AX71" s="46">
        <v>0</v>
      </c>
      <c r="AY71" s="46">
        <v>0</v>
      </c>
      <c r="AZ71" s="46">
        <v>0</v>
      </c>
      <c r="BA71" s="46">
        <v>0</v>
      </c>
      <c r="BB71" s="46">
        <v>0</v>
      </c>
      <c r="BC71" s="46">
        <v>0</v>
      </c>
      <c r="BD71" s="46">
        <v>0</v>
      </c>
      <c r="BE71" s="46">
        <f t="shared" si="0"/>
        <v>182500000</v>
      </c>
      <c r="BF71" s="46">
        <f t="shared" si="0"/>
        <v>0</v>
      </c>
      <c r="BG71" s="86"/>
      <c r="BH71" s="86" t="s">
        <v>857</v>
      </c>
    </row>
    <row r="72" spans="1:60" s="13" customFormat="1" ht="72.75" thickBot="1" x14ac:dyDescent="0.3">
      <c r="A72" s="84" t="s">
        <v>55</v>
      </c>
      <c r="B72" s="84" t="s">
        <v>123</v>
      </c>
      <c r="C72" s="84" t="s">
        <v>590</v>
      </c>
      <c r="D72" s="84" t="s">
        <v>731</v>
      </c>
      <c r="E72" s="84" t="s">
        <v>732</v>
      </c>
      <c r="F72" s="84" t="s">
        <v>733</v>
      </c>
      <c r="G72" s="84" t="s">
        <v>738</v>
      </c>
      <c r="H72" s="84" t="s">
        <v>739</v>
      </c>
      <c r="I72" s="84" t="s">
        <v>65</v>
      </c>
      <c r="J72" s="131">
        <v>4</v>
      </c>
      <c r="K72" s="131">
        <v>2</v>
      </c>
      <c r="L72" s="86" t="s">
        <v>1041</v>
      </c>
      <c r="M72" s="87">
        <v>2020852500013</v>
      </c>
      <c r="N72" s="86" t="s">
        <v>738</v>
      </c>
      <c r="O72" s="85">
        <v>1</v>
      </c>
      <c r="P72" s="85">
        <v>0</v>
      </c>
      <c r="Q72" s="86">
        <v>1</v>
      </c>
      <c r="R72" s="85">
        <v>0</v>
      </c>
      <c r="S72" s="86">
        <v>1</v>
      </c>
      <c r="T72" s="85">
        <v>0</v>
      </c>
      <c r="U72" s="86">
        <v>1</v>
      </c>
      <c r="V72" s="85">
        <v>0</v>
      </c>
      <c r="W72" s="86">
        <v>1</v>
      </c>
      <c r="X72" s="85">
        <v>0</v>
      </c>
      <c r="Y72" s="46">
        <v>0</v>
      </c>
      <c r="Z72" s="46">
        <v>0</v>
      </c>
      <c r="AA72" s="46">
        <v>80000000</v>
      </c>
      <c r="AB72" s="46">
        <v>0</v>
      </c>
      <c r="AC72" s="46">
        <v>0</v>
      </c>
      <c r="AD72" s="46">
        <v>0</v>
      </c>
      <c r="AE72" s="46">
        <v>0</v>
      </c>
      <c r="AF72" s="46">
        <v>0</v>
      </c>
      <c r="AG72" s="46">
        <v>0</v>
      </c>
      <c r="AH72" s="46">
        <v>0</v>
      </c>
      <c r="AI72" s="46">
        <v>0</v>
      </c>
      <c r="AJ72" s="46">
        <v>0</v>
      </c>
      <c r="AK72" s="46">
        <v>0</v>
      </c>
      <c r="AL72" s="46">
        <v>0</v>
      </c>
      <c r="AM72" s="46">
        <v>0</v>
      </c>
      <c r="AN72" s="46">
        <v>0</v>
      </c>
      <c r="AO72" s="46">
        <v>0</v>
      </c>
      <c r="AP72" s="46">
        <v>0</v>
      </c>
      <c r="AQ72" s="46">
        <v>0</v>
      </c>
      <c r="AR72" s="46">
        <v>0</v>
      </c>
      <c r="AS72" s="46">
        <v>0</v>
      </c>
      <c r="AT72" s="46">
        <v>0</v>
      </c>
      <c r="AU72" s="46">
        <v>0</v>
      </c>
      <c r="AV72" s="46">
        <v>0</v>
      </c>
      <c r="AW72" s="46">
        <v>0</v>
      </c>
      <c r="AX72" s="46">
        <v>0</v>
      </c>
      <c r="AY72" s="46">
        <v>0</v>
      </c>
      <c r="AZ72" s="46">
        <v>0</v>
      </c>
      <c r="BA72" s="46">
        <v>0</v>
      </c>
      <c r="BB72" s="46">
        <v>0</v>
      </c>
      <c r="BC72" s="46">
        <v>0</v>
      </c>
      <c r="BD72" s="46">
        <v>0</v>
      </c>
      <c r="BE72" s="46">
        <f t="shared" si="0"/>
        <v>80000000</v>
      </c>
      <c r="BF72" s="46">
        <f t="shared" si="0"/>
        <v>0</v>
      </c>
      <c r="BG72" s="86"/>
      <c r="BH72" s="86" t="s">
        <v>857</v>
      </c>
    </row>
    <row r="73" spans="1:60" s="13" customFormat="1" ht="73.5" thickTop="1" thickBot="1" x14ac:dyDescent="0.3">
      <c r="A73" s="84" t="s">
        <v>55</v>
      </c>
      <c r="B73" s="84" t="s">
        <v>123</v>
      </c>
      <c r="C73" s="84" t="s">
        <v>590</v>
      </c>
      <c r="D73" s="84" t="s">
        <v>731</v>
      </c>
      <c r="E73" s="84" t="s">
        <v>732</v>
      </c>
      <c r="F73" s="84" t="s">
        <v>733</v>
      </c>
      <c r="G73" s="84" t="s">
        <v>740</v>
      </c>
      <c r="H73" s="84" t="s">
        <v>741</v>
      </c>
      <c r="I73" s="191" t="s">
        <v>742</v>
      </c>
      <c r="J73" s="147">
        <v>1</v>
      </c>
      <c r="K73" s="147">
        <v>1</v>
      </c>
      <c r="L73" s="86" t="s">
        <v>1041</v>
      </c>
      <c r="M73" s="87">
        <v>2020852500013</v>
      </c>
      <c r="N73" s="86" t="s">
        <v>1042</v>
      </c>
      <c r="O73" s="186">
        <v>1</v>
      </c>
      <c r="P73" s="85">
        <v>0</v>
      </c>
      <c r="Q73" s="186">
        <v>1</v>
      </c>
      <c r="R73" s="85">
        <v>0</v>
      </c>
      <c r="S73" s="186">
        <v>1</v>
      </c>
      <c r="T73" s="85">
        <v>0</v>
      </c>
      <c r="U73" s="186">
        <v>1</v>
      </c>
      <c r="V73" s="85">
        <v>0</v>
      </c>
      <c r="W73" s="186">
        <v>1</v>
      </c>
      <c r="X73" s="85">
        <v>0</v>
      </c>
      <c r="Y73" s="46">
        <v>0</v>
      </c>
      <c r="Z73" s="46">
        <v>0</v>
      </c>
      <c r="AA73" s="46">
        <f>20000000</f>
        <v>20000000</v>
      </c>
      <c r="AB73" s="46">
        <v>0</v>
      </c>
      <c r="AC73" s="46">
        <v>0</v>
      </c>
      <c r="AD73" s="46">
        <v>0</v>
      </c>
      <c r="AE73" s="46">
        <v>0</v>
      </c>
      <c r="AF73" s="46">
        <v>0</v>
      </c>
      <c r="AG73" s="46">
        <v>0</v>
      </c>
      <c r="AH73" s="46">
        <v>0</v>
      </c>
      <c r="AI73" s="46">
        <v>0</v>
      </c>
      <c r="AJ73" s="46">
        <v>0</v>
      </c>
      <c r="AK73" s="46">
        <v>0</v>
      </c>
      <c r="AL73" s="46">
        <v>0</v>
      </c>
      <c r="AM73" s="46">
        <v>0</v>
      </c>
      <c r="AN73" s="46">
        <v>0</v>
      </c>
      <c r="AO73" s="46">
        <v>0</v>
      </c>
      <c r="AP73" s="46">
        <v>0</v>
      </c>
      <c r="AQ73" s="46">
        <v>0</v>
      </c>
      <c r="AR73" s="46">
        <v>0</v>
      </c>
      <c r="AS73" s="46">
        <v>0</v>
      </c>
      <c r="AT73" s="46">
        <v>0</v>
      </c>
      <c r="AU73" s="46">
        <v>0</v>
      </c>
      <c r="AV73" s="46">
        <v>0</v>
      </c>
      <c r="AW73" s="46">
        <v>0</v>
      </c>
      <c r="AX73" s="46">
        <v>0</v>
      </c>
      <c r="AY73" s="46">
        <v>0</v>
      </c>
      <c r="AZ73" s="46">
        <v>0</v>
      </c>
      <c r="BA73" s="46">
        <v>0</v>
      </c>
      <c r="BB73" s="46">
        <v>0</v>
      </c>
      <c r="BC73" s="46">
        <v>0</v>
      </c>
      <c r="BD73" s="46">
        <v>0</v>
      </c>
      <c r="BE73" s="46">
        <f t="shared" si="0"/>
        <v>20000000</v>
      </c>
      <c r="BF73" s="46">
        <f t="shared" si="0"/>
        <v>0</v>
      </c>
      <c r="BG73" s="86"/>
      <c r="BH73" s="86" t="s">
        <v>857</v>
      </c>
    </row>
    <row r="74" spans="1:60" s="13" customFormat="1" ht="77.25" thickTop="1" x14ac:dyDescent="0.25">
      <c r="A74" s="84" t="s">
        <v>55</v>
      </c>
      <c r="B74" s="84" t="s">
        <v>123</v>
      </c>
      <c r="C74" s="84" t="s">
        <v>590</v>
      </c>
      <c r="D74" s="84" t="s">
        <v>731</v>
      </c>
      <c r="E74" s="84" t="s">
        <v>732</v>
      </c>
      <c r="F74" s="84" t="s">
        <v>733</v>
      </c>
      <c r="G74" s="84" t="s">
        <v>743</v>
      </c>
      <c r="H74" s="84" t="s">
        <v>744</v>
      </c>
      <c r="I74" s="84" t="s">
        <v>65</v>
      </c>
      <c r="J74" s="150">
        <v>1</v>
      </c>
      <c r="K74" s="150">
        <v>1</v>
      </c>
      <c r="L74" s="86" t="s">
        <v>1041</v>
      </c>
      <c r="M74" s="87">
        <v>2020852500013</v>
      </c>
      <c r="N74" s="86" t="s">
        <v>1004</v>
      </c>
      <c r="O74" s="85">
        <v>0</v>
      </c>
      <c r="P74" s="85">
        <v>0</v>
      </c>
      <c r="Q74" s="86">
        <v>0</v>
      </c>
      <c r="R74" s="85">
        <v>0</v>
      </c>
      <c r="S74" s="86">
        <v>0</v>
      </c>
      <c r="T74" s="85">
        <v>0</v>
      </c>
      <c r="U74" s="86">
        <v>0</v>
      </c>
      <c r="V74" s="85">
        <v>0</v>
      </c>
      <c r="W74" s="86">
        <v>0</v>
      </c>
      <c r="X74" s="85">
        <v>0</v>
      </c>
      <c r="Y74" s="46">
        <v>0</v>
      </c>
      <c r="Z74" s="46">
        <v>0</v>
      </c>
      <c r="AA74" s="46">
        <v>0</v>
      </c>
      <c r="AB74" s="46">
        <v>0</v>
      </c>
      <c r="AC74" s="46">
        <v>0</v>
      </c>
      <c r="AD74" s="46">
        <v>0</v>
      </c>
      <c r="AE74" s="46">
        <v>0</v>
      </c>
      <c r="AF74" s="46">
        <v>0</v>
      </c>
      <c r="AG74" s="46">
        <v>0</v>
      </c>
      <c r="AH74" s="46">
        <v>0</v>
      </c>
      <c r="AI74" s="46">
        <v>0</v>
      </c>
      <c r="AJ74" s="46">
        <v>0</v>
      </c>
      <c r="AK74" s="46">
        <v>0</v>
      </c>
      <c r="AL74" s="46">
        <v>0</v>
      </c>
      <c r="AM74" s="46">
        <v>0</v>
      </c>
      <c r="AN74" s="46">
        <v>0</v>
      </c>
      <c r="AO74" s="46">
        <v>0</v>
      </c>
      <c r="AP74" s="46">
        <v>0</v>
      </c>
      <c r="AQ74" s="46">
        <v>0</v>
      </c>
      <c r="AR74" s="46">
        <v>0</v>
      </c>
      <c r="AS74" s="46">
        <v>0</v>
      </c>
      <c r="AT74" s="46">
        <v>0</v>
      </c>
      <c r="AU74" s="46">
        <v>0</v>
      </c>
      <c r="AV74" s="46">
        <v>0</v>
      </c>
      <c r="AW74" s="46">
        <v>0</v>
      </c>
      <c r="AX74" s="46">
        <v>0</v>
      </c>
      <c r="AY74" s="46">
        <v>0</v>
      </c>
      <c r="AZ74" s="46">
        <v>0</v>
      </c>
      <c r="BA74" s="46">
        <v>0</v>
      </c>
      <c r="BB74" s="46">
        <v>0</v>
      </c>
      <c r="BC74" s="46">
        <v>0</v>
      </c>
      <c r="BD74" s="46">
        <v>0</v>
      </c>
      <c r="BE74" s="46">
        <f t="shared" si="0"/>
        <v>0</v>
      </c>
      <c r="BF74" s="46">
        <f t="shared" si="0"/>
        <v>0</v>
      </c>
      <c r="BG74" s="86"/>
      <c r="BH74" s="86" t="s">
        <v>857</v>
      </c>
    </row>
    <row r="75" spans="1:60" s="13" customFormat="1" ht="76.5" x14ac:dyDescent="0.25">
      <c r="A75" s="84" t="s">
        <v>55</v>
      </c>
      <c r="B75" s="84" t="s">
        <v>123</v>
      </c>
      <c r="C75" s="84" t="s">
        <v>590</v>
      </c>
      <c r="D75" s="84" t="s">
        <v>731</v>
      </c>
      <c r="E75" s="84" t="s">
        <v>732</v>
      </c>
      <c r="F75" s="84" t="s">
        <v>733</v>
      </c>
      <c r="G75" s="84" t="s">
        <v>745</v>
      </c>
      <c r="H75" s="84" t="s">
        <v>746</v>
      </c>
      <c r="I75" s="84" t="s">
        <v>65</v>
      </c>
      <c r="J75" s="85">
        <v>4</v>
      </c>
      <c r="K75" s="85">
        <v>1</v>
      </c>
      <c r="L75" s="86" t="s">
        <v>1041</v>
      </c>
      <c r="M75" s="87">
        <v>2020852500013</v>
      </c>
      <c r="N75" s="86" t="s">
        <v>1043</v>
      </c>
      <c r="O75" s="85">
        <v>2</v>
      </c>
      <c r="P75" s="85">
        <v>0</v>
      </c>
      <c r="Q75" s="86">
        <v>0</v>
      </c>
      <c r="R75" s="85">
        <v>0</v>
      </c>
      <c r="S75" s="86">
        <v>0</v>
      </c>
      <c r="T75" s="85">
        <v>0</v>
      </c>
      <c r="U75" s="86">
        <v>1</v>
      </c>
      <c r="V75" s="85">
        <v>0</v>
      </c>
      <c r="W75" s="86">
        <v>1</v>
      </c>
      <c r="X75" s="85">
        <v>0</v>
      </c>
      <c r="Y75" s="46">
        <v>0</v>
      </c>
      <c r="Z75" s="46">
        <v>0</v>
      </c>
      <c r="AA75" s="46">
        <v>0</v>
      </c>
      <c r="AB75" s="46">
        <v>0</v>
      </c>
      <c r="AC75" s="46">
        <v>0</v>
      </c>
      <c r="AD75" s="46">
        <v>0</v>
      </c>
      <c r="AE75" s="46">
        <v>0</v>
      </c>
      <c r="AF75" s="46">
        <v>0</v>
      </c>
      <c r="AG75" s="46">
        <v>0</v>
      </c>
      <c r="AH75" s="46">
        <v>0</v>
      </c>
      <c r="AI75" s="46">
        <v>0</v>
      </c>
      <c r="AJ75" s="46">
        <v>0</v>
      </c>
      <c r="AK75" s="46">
        <v>0</v>
      </c>
      <c r="AL75" s="46">
        <v>0</v>
      </c>
      <c r="AM75" s="46">
        <v>0</v>
      </c>
      <c r="AN75" s="46">
        <v>0</v>
      </c>
      <c r="AO75" s="46">
        <v>0</v>
      </c>
      <c r="AP75" s="46">
        <v>0</v>
      </c>
      <c r="AQ75" s="46">
        <v>0</v>
      </c>
      <c r="AR75" s="46">
        <v>0</v>
      </c>
      <c r="AS75" s="46">
        <v>0</v>
      </c>
      <c r="AT75" s="46">
        <v>0</v>
      </c>
      <c r="AU75" s="46">
        <v>0</v>
      </c>
      <c r="AV75" s="46">
        <v>0</v>
      </c>
      <c r="AW75" s="46">
        <v>0</v>
      </c>
      <c r="AX75" s="46">
        <v>0</v>
      </c>
      <c r="AY75" s="46">
        <v>0</v>
      </c>
      <c r="AZ75" s="46">
        <v>0</v>
      </c>
      <c r="BA75" s="46">
        <v>0</v>
      </c>
      <c r="BB75" s="46">
        <v>0</v>
      </c>
      <c r="BC75" s="46">
        <v>0</v>
      </c>
      <c r="BD75" s="46">
        <v>0</v>
      </c>
      <c r="BE75" s="46">
        <f t="shared" si="0"/>
        <v>0</v>
      </c>
      <c r="BF75" s="46">
        <f t="shared" si="0"/>
        <v>0</v>
      </c>
      <c r="BG75" s="86"/>
      <c r="BH75" s="86" t="s">
        <v>857</v>
      </c>
    </row>
    <row r="76" spans="1:60" s="13" customFormat="1" ht="89.25" x14ac:dyDescent="0.25">
      <c r="A76" s="84" t="s">
        <v>55</v>
      </c>
      <c r="B76" s="84" t="s">
        <v>123</v>
      </c>
      <c r="C76" s="84" t="s">
        <v>590</v>
      </c>
      <c r="D76" s="84" t="s">
        <v>731</v>
      </c>
      <c r="E76" s="84" t="s">
        <v>732</v>
      </c>
      <c r="F76" s="84" t="s">
        <v>733</v>
      </c>
      <c r="G76" s="84" t="s">
        <v>747</v>
      </c>
      <c r="H76" s="84" t="s">
        <v>748</v>
      </c>
      <c r="I76" s="84" t="s">
        <v>65</v>
      </c>
      <c r="J76" s="85">
        <v>3</v>
      </c>
      <c r="K76" s="85">
        <v>0</v>
      </c>
      <c r="L76" s="86" t="s">
        <v>1041</v>
      </c>
      <c r="M76" s="87">
        <v>2020852500013</v>
      </c>
      <c r="N76" s="86" t="s">
        <v>1044</v>
      </c>
      <c r="O76" s="85">
        <v>2</v>
      </c>
      <c r="P76" s="85">
        <v>0</v>
      </c>
      <c r="Q76" s="86">
        <v>0</v>
      </c>
      <c r="R76" s="85">
        <v>0</v>
      </c>
      <c r="S76" s="86">
        <v>1</v>
      </c>
      <c r="T76" s="85">
        <v>0</v>
      </c>
      <c r="U76" s="86">
        <v>1</v>
      </c>
      <c r="V76" s="85">
        <v>0</v>
      </c>
      <c r="W76" s="86">
        <v>0</v>
      </c>
      <c r="X76" s="85">
        <v>0</v>
      </c>
      <c r="Y76" s="46">
        <v>0</v>
      </c>
      <c r="Z76" s="46">
        <v>0</v>
      </c>
      <c r="AA76" s="46">
        <v>8000000</v>
      </c>
      <c r="AB76" s="46">
        <v>0</v>
      </c>
      <c r="AC76" s="46">
        <v>0</v>
      </c>
      <c r="AD76" s="46">
        <v>0</v>
      </c>
      <c r="AE76" s="46">
        <v>0</v>
      </c>
      <c r="AF76" s="46">
        <v>0</v>
      </c>
      <c r="AG76" s="46">
        <v>0</v>
      </c>
      <c r="AH76" s="46">
        <v>0</v>
      </c>
      <c r="AI76" s="46">
        <v>0</v>
      </c>
      <c r="AJ76" s="46">
        <v>0</v>
      </c>
      <c r="AK76" s="46">
        <v>0</v>
      </c>
      <c r="AL76" s="46">
        <v>0</v>
      </c>
      <c r="AM76" s="46">
        <v>0</v>
      </c>
      <c r="AN76" s="46">
        <v>0</v>
      </c>
      <c r="AO76" s="46">
        <v>0</v>
      </c>
      <c r="AP76" s="46">
        <v>0</v>
      </c>
      <c r="AQ76" s="46">
        <v>0</v>
      </c>
      <c r="AR76" s="46">
        <v>0</v>
      </c>
      <c r="AS76" s="46">
        <v>0</v>
      </c>
      <c r="AT76" s="46">
        <v>0</v>
      </c>
      <c r="AU76" s="46">
        <v>0</v>
      </c>
      <c r="AV76" s="46">
        <v>0</v>
      </c>
      <c r="AW76" s="46">
        <v>0</v>
      </c>
      <c r="AX76" s="46">
        <v>0</v>
      </c>
      <c r="AY76" s="46">
        <v>0</v>
      </c>
      <c r="AZ76" s="46">
        <v>0</v>
      </c>
      <c r="BA76" s="46">
        <v>0</v>
      </c>
      <c r="BB76" s="46">
        <v>0</v>
      </c>
      <c r="BC76" s="46">
        <v>0</v>
      </c>
      <c r="BD76" s="46">
        <v>0</v>
      </c>
      <c r="BE76" s="46">
        <f t="shared" si="0"/>
        <v>8000000</v>
      </c>
      <c r="BF76" s="46">
        <f t="shared" si="0"/>
        <v>0</v>
      </c>
      <c r="BG76" s="86"/>
      <c r="BH76" s="86" t="s">
        <v>857</v>
      </c>
    </row>
    <row r="77" spans="1:60" s="13" customFormat="1" ht="89.25" x14ac:dyDescent="0.25">
      <c r="A77" s="84" t="s">
        <v>55</v>
      </c>
      <c r="B77" s="84" t="s">
        <v>123</v>
      </c>
      <c r="C77" s="84" t="s">
        <v>590</v>
      </c>
      <c r="D77" s="84" t="s">
        <v>731</v>
      </c>
      <c r="E77" s="84" t="s">
        <v>732</v>
      </c>
      <c r="F77" s="84" t="s">
        <v>733</v>
      </c>
      <c r="G77" s="84" t="s">
        <v>749</v>
      </c>
      <c r="H77" s="84" t="s">
        <v>34</v>
      </c>
      <c r="I77" s="84" t="s">
        <v>65</v>
      </c>
      <c r="J77" s="85">
        <v>3</v>
      </c>
      <c r="K77" s="85">
        <v>1</v>
      </c>
      <c r="L77" s="86" t="s">
        <v>1041</v>
      </c>
      <c r="M77" s="87">
        <v>2020852500013</v>
      </c>
      <c r="N77" s="1" t="s">
        <v>1045</v>
      </c>
      <c r="O77" s="85">
        <v>1</v>
      </c>
      <c r="P77" s="85">
        <v>0</v>
      </c>
      <c r="Q77" s="86">
        <v>0</v>
      </c>
      <c r="R77" s="85">
        <v>0</v>
      </c>
      <c r="S77" s="86">
        <v>0</v>
      </c>
      <c r="T77" s="85">
        <v>0</v>
      </c>
      <c r="U77" s="86">
        <v>0</v>
      </c>
      <c r="V77" s="85">
        <v>0</v>
      </c>
      <c r="W77" s="86">
        <v>1</v>
      </c>
      <c r="X77" s="85">
        <v>0</v>
      </c>
      <c r="Y77" s="46">
        <v>0</v>
      </c>
      <c r="Z77" s="46">
        <v>0</v>
      </c>
      <c r="AA77" s="46">
        <v>20000000</v>
      </c>
      <c r="AB77" s="46">
        <v>0</v>
      </c>
      <c r="AC77" s="46">
        <v>0</v>
      </c>
      <c r="AD77" s="46">
        <v>0</v>
      </c>
      <c r="AE77" s="46">
        <v>0</v>
      </c>
      <c r="AF77" s="46">
        <v>0</v>
      </c>
      <c r="AG77" s="46">
        <v>0</v>
      </c>
      <c r="AH77" s="46">
        <v>0</v>
      </c>
      <c r="AI77" s="46">
        <v>0</v>
      </c>
      <c r="AJ77" s="46">
        <v>0</v>
      </c>
      <c r="AK77" s="46">
        <v>0</v>
      </c>
      <c r="AL77" s="46">
        <v>0</v>
      </c>
      <c r="AM77" s="46">
        <v>0</v>
      </c>
      <c r="AN77" s="46">
        <v>0</v>
      </c>
      <c r="AO77" s="46">
        <v>0</v>
      </c>
      <c r="AP77" s="46">
        <v>0</v>
      </c>
      <c r="AQ77" s="46">
        <v>0</v>
      </c>
      <c r="AR77" s="46">
        <v>0</v>
      </c>
      <c r="AS77" s="46">
        <v>0</v>
      </c>
      <c r="AT77" s="46">
        <v>0</v>
      </c>
      <c r="AU77" s="46">
        <v>0</v>
      </c>
      <c r="AV77" s="46">
        <v>0</v>
      </c>
      <c r="AW77" s="46">
        <v>0</v>
      </c>
      <c r="AX77" s="46">
        <v>0</v>
      </c>
      <c r="AY77" s="46">
        <v>0</v>
      </c>
      <c r="AZ77" s="46">
        <v>0</v>
      </c>
      <c r="BA77" s="46">
        <v>0</v>
      </c>
      <c r="BB77" s="46">
        <v>0</v>
      </c>
      <c r="BC77" s="46">
        <v>0</v>
      </c>
      <c r="BD77" s="46">
        <v>0</v>
      </c>
      <c r="BE77" s="46">
        <f t="shared" si="0"/>
        <v>20000000</v>
      </c>
      <c r="BF77" s="46">
        <f t="shared" si="0"/>
        <v>0</v>
      </c>
      <c r="BG77" s="86"/>
      <c r="BH77" s="86" t="s">
        <v>857</v>
      </c>
    </row>
    <row r="78" spans="1:60" x14ac:dyDescent="0.25">
      <c r="Y78" s="30">
        <f t="shared" ref="Y78:BD78" si="1">SUM(Y13:Y77)</f>
        <v>303900000</v>
      </c>
      <c r="Z78" s="30">
        <f t="shared" si="1"/>
        <v>0</v>
      </c>
      <c r="AA78" s="30">
        <f t="shared" si="1"/>
        <v>2173000000</v>
      </c>
      <c r="AB78" s="30">
        <f t="shared" si="1"/>
        <v>0</v>
      </c>
      <c r="AC78" s="30">
        <f t="shared" si="1"/>
        <v>0</v>
      </c>
      <c r="AD78" s="30">
        <f t="shared" si="1"/>
        <v>0</v>
      </c>
      <c r="AE78" s="30">
        <f t="shared" si="1"/>
        <v>0</v>
      </c>
      <c r="AF78" s="30">
        <f t="shared" si="1"/>
        <v>0</v>
      </c>
      <c r="AG78" s="30">
        <f t="shared" si="1"/>
        <v>0</v>
      </c>
      <c r="AH78" s="30">
        <f t="shared" si="1"/>
        <v>0</v>
      </c>
      <c r="AI78" s="30">
        <f t="shared" si="1"/>
        <v>0</v>
      </c>
      <c r="AJ78" s="30">
        <f t="shared" si="1"/>
        <v>0</v>
      </c>
      <c r="AK78" s="30">
        <f t="shared" si="1"/>
        <v>0</v>
      </c>
      <c r="AL78" s="30">
        <f t="shared" si="1"/>
        <v>0</v>
      </c>
      <c r="AM78" s="30">
        <f t="shared" si="1"/>
        <v>0</v>
      </c>
      <c r="AN78" s="30">
        <f t="shared" si="1"/>
        <v>0</v>
      </c>
      <c r="AO78" s="30">
        <f t="shared" si="1"/>
        <v>150000000</v>
      </c>
      <c r="AP78" s="30">
        <f t="shared" si="1"/>
        <v>0</v>
      </c>
      <c r="AQ78" s="30">
        <f t="shared" si="1"/>
        <v>0</v>
      </c>
      <c r="AR78" s="30">
        <f t="shared" si="1"/>
        <v>0</v>
      </c>
      <c r="AS78" s="30">
        <f t="shared" si="1"/>
        <v>162347426</v>
      </c>
      <c r="AT78" s="30">
        <f t="shared" si="1"/>
        <v>0</v>
      </c>
      <c r="AU78" s="30">
        <f t="shared" si="1"/>
        <v>0</v>
      </c>
      <c r="AV78" s="30">
        <f t="shared" si="1"/>
        <v>0</v>
      </c>
      <c r="AW78" s="30">
        <f t="shared" si="1"/>
        <v>0</v>
      </c>
      <c r="AX78" s="30">
        <f t="shared" si="1"/>
        <v>0</v>
      </c>
      <c r="AY78" s="30">
        <f t="shared" si="1"/>
        <v>0</v>
      </c>
      <c r="AZ78" s="30">
        <f t="shared" si="1"/>
        <v>0</v>
      </c>
      <c r="BA78" s="30">
        <f t="shared" si="1"/>
        <v>6000000</v>
      </c>
      <c r="BB78" s="30">
        <f t="shared" si="1"/>
        <v>0</v>
      </c>
      <c r="BC78" s="30">
        <f t="shared" si="1"/>
        <v>0</v>
      </c>
      <c r="BD78" s="30">
        <f t="shared" si="1"/>
        <v>0</v>
      </c>
      <c r="BE78" s="30">
        <f>SUM(BE13:BE77)</f>
        <v>2795247426</v>
      </c>
      <c r="BF78" s="30">
        <f>SUM(BF13:BF77)</f>
        <v>0</v>
      </c>
    </row>
    <row r="79" spans="1:60" x14ac:dyDescent="0.25">
      <c r="L79" s="192"/>
      <c r="BE79" s="44"/>
    </row>
    <row r="81" spans="12:12" x14ac:dyDescent="0.25">
      <c r="L81" s="192"/>
    </row>
  </sheetData>
  <mergeCells count="51">
    <mergeCell ref="F7:F11"/>
    <mergeCell ref="A1:A6"/>
    <mergeCell ref="B1:D2"/>
    <mergeCell ref="E1:BH1"/>
    <mergeCell ref="E2:BH2"/>
    <mergeCell ref="B3:D5"/>
    <mergeCell ref="E3:BG3"/>
    <mergeCell ref="E4:BG4"/>
    <mergeCell ref="E5:BH5"/>
    <mergeCell ref="B6:D6"/>
    <mergeCell ref="A7:A11"/>
    <mergeCell ref="B7:B11"/>
    <mergeCell ref="C7:C11"/>
    <mergeCell ref="D7:D11"/>
    <mergeCell ref="E7:E11"/>
    <mergeCell ref="Q8:R8"/>
    <mergeCell ref="BG7:BG11"/>
    <mergeCell ref="BH7:BH11"/>
    <mergeCell ref="G7:K7"/>
    <mergeCell ref="L7:L11"/>
    <mergeCell ref="M7:M11"/>
    <mergeCell ref="N7:N11"/>
    <mergeCell ref="O7:X7"/>
    <mergeCell ref="S8:T8"/>
    <mergeCell ref="U8:V8"/>
    <mergeCell ref="W8:X8"/>
    <mergeCell ref="G8:G11"/>
    <mergeCell ref="H8:H11"/>
    <mergeCell ref="I8:I11"/>
    <mergeCell ref="J8:K8"/>
    <mergeCell ref="O8:P8"/>
    <mergeCell ref="J9:J11"/>
    <mergeCell ref="K9:K11"/>
    <mergeCell ref="AK8:AL8"/>
    <mergeCell ref="AM8:AN8"/>
    <mergeCell ref="AO8:AP8"/>
    <mergeCell ref="Y7:BD7"/>
    <mergeCell ref="BE7:BF8"/>
    <mergeCell ref="AW8:AX8"/>
    <mergeCell ref="AY8:AZ8"/>
    <mergeCell ref="BA8:BB8"/>
    <mergeCell ref="BC8:BD8"/>
    <mergeCell ref="AQ8:AR8"/>
    <mergeCell ref="AS8:AT8"/>
    <mergeCell ref="AU8:AV8"/>
    <mergeCell ref="Y8:Z8"/>
    <mergeCell ref="AA8:AB8"/>
    <mergeCell ref="AC8:AD8"/>
    <mergeCell ref="AG8:AH8"/>
    <mergeCell ref="AI8:AJ8"/>
    <mergeCell ref="AE8:AF8"/>
  </mergeCells>
  <pageMargins left="0.7" right="0.7" top="0.75" bottom="0.75" header="0.3" footer="0.3"/>
  <pageSetup orientation="portrait" horizontalDpi="300" verticalDpi="300"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F4B98E-C3B7-43CB-BDDD-193836D1B54C}">
  <dimension ref="A1:M12"/>
  <sheetViews>
    <sheetView workbookViewId="0">
      <selection activeCell="L7" sqref="L7"/>
    </sheetView>
  </sheetViews>
  <sheetFormatPr baseColWidth="10" defaultRowHeight="15" x14ac:dyDescent="0.25"/>
  <cols>
    <col min="1" max="1" width="11.5703125" bestFit="1" customWidth="1"/>
    <col min="2" max="2" width="12.5703125" style="49" bestFit="1" customWidth="1"/>
    <col min="3" max="3" width="14.140625" style="49" bestFit="1" customWidth="1"/>
    <col min="4" max="4" width="11.5703125" style="49" bestFit="1" customWidth="1"/>
    <col min="5" max="6" width="15.140625" style="49" bestFit="1" customWidth="1"/>
    <col min="7" max="7" width="14.140625" style="49" bestFit="1" customWidth="1"/>
    <col min="8" max="10" width="12.5703125" style="49" bestFit="1" customWidth="1"/>
    <col min="11" max="11" width="14.140625" style="49" bestFit="1" customWidth="1"/>
    <col min="12" max="12" width="17.85546875" style="49" bestFit="1" customWidth="1"/>
    <col min="13" max="13" width="15.28515625" bestFit="1" customWidth="1"/>
  </cols>
  <sheetData>
    <row r="1" spans="1:13" x14ac:dyDescent="0.25">
      <c r="A1" s="53" t="s">
        <v>827</v>
      </c>
      <c r="B1" s="54" t="s">
        <v>828</v>
      </c>
      <c r="C1" s="54" t="s">
        <v>829</v>
      </c>
      <c r="D1" s="54" t="s">
        <v>833</v>
      </c>
      <c r="E1" s="54" t="s">
        <v>835</v>
      </c>
      <c r="F1" s="54" t="s">
        <v>836</v>
      </c>
      <c r="G1" s="54" t="s">
        <v>838</v>
      </c>
      <c r="H1" s="54" t="s">
        <v>839</v>
      </c>
      <c r="I1" s="54" t="s">
        <v>841</v>
      </c>
      <c r="J1" s="54" t="s">
        <v>842</v>
      </c>
      <c r="K1" s="54" t="s">
        <v>843</v>
      </c>
      <c r="L1" s="54" t="s">
        <v>831</v>
      </c>
    </row>
    <row r="2" spans="1:13" x14ac:dyDescent="0.25">
      <c r="A2" s="53" t="s">
        <v>830</v>
      </c>
      <c r="B2" s="56">
        <f>+SAGYMA!Y70</f>
        <v>182245777</v>
      </c>
      <c r="C2" s="56">
        <f>+SAGYMA!AA70</f>
        <v>287000000</v>
      </c>
      <c r="D2" s="55">
        <v>0</v>
      </c>
      <c r="E2" s="55">
        <v>0</v>
      </c>
      <c r="F2" s="55">
        <v>0</v>
      </c>
      <c r="G2" s="55">
        <v>0</v>
      </c>
      <c r="H2" s="55">
        <v>0</v>
      </c>
      <c r="I2" s="55">
        <v>0</v>
      </c>
      <c r="J2" s="55">
        <v>0</v>
      </c>
      <c r="K2" s="55">
        <v>0</v>
      </c>
      <c r="L2" s="67">
        <f>SUM(B2:K2)</f>
        <v>469245777</v>
      </c>
      <c r="M2" s="24"/>
    </row>
    <row r="3" spans="1:13" x14ac:dyDescent="0.25">
      <c r="A3" s="53" t="s">
        <v>832</v>
      </c>
      <c r="B3" s="55" t="e">
        <f>+#REF!</f>
        <v>#REF!</v>
      </c>
      <c r="C3" s="55" t="e">
        <f>+#REF!</f>
        <v>#REF!</v>
      </c>
      <c r="D3" s="55" t="e">
        <f>+#REF!</f>
        <v>#REF!</v>
      </c>
      <c r="E3" s="55">
        <v>0</v>
      </c>
      <c r="F3" s="55">
        <v>0</v>
      </c>
      <c r="G3" s="55">
        <v>0</v>
      </c>
      <c r="H3" s="55">
        <v>0</v>
      </c>
      <c r="I3" s="55">
        <v>0</v>
      </c>
      <c r="J3" s="55">
        <v>0</v>
      </c>
      <c r="K3" s="55">
        <v>0</v>
      </c>
      <c r="L3" s="67" t="e">
        <f t="shared" ref="L3:L7" si="0">SUM(B3:K3)</f>
        <v>#REF!</v>
      </c>
      <c r="M3" s="69"/>
    </row>
    <row r="4" spans="1:13" x14ac:dyDescent="0.25">
      <c r="A4" s="53" t="s">
        <v>834</v>
      </c>
      <c r="B4" s="55">
        <v>0</v>
      </c>
      <c r="C4" s="55">
        <f>+SSM!AB49</f>
        <v>0</v>
      </c>
      <c r="D4" s="55">
        <v>0</v>
      </c>
      <c r="E4" s="55">
        <f>+SSM!AR49</f>
        <v>0</v>
      </c>
      <c r="F4" s="55">
        <f>+SSM!BB49</f>
        <v>0</v>
      </c>
      <c r="G4" s="55">
        <v>0</v>
      </c>
      <c r="H4" s="55">
        <v>0</v>
      </c>
      <c r="I4" s="55">
        <v>0</v>
      </c>
      <c r="J4" s="55">
        <v>0</v>
      </c>
      <c r="K4" s="55">
        <v>0</v>
      </c>
      <c r="L4" s="67">
        <f t="shared" si="0"/>
        <v>0</v>
      </c>
      <c r="M4" s="69"/>
    </row>
    <row r="5" spans="1:13" x14ac:dyDescent="0.25">
      <c r="A5" s="53" t="s">
        <v>837</v>
      </c>
      <c r="B5" s="55">
        <f>+SIOP!Y65</f>
        <v>61200000</v>
      </c>
      <c r="C5" s="55">
        <f>+SIOP!AA65</f>
        <v>930000000</v>
      </c>
      <c r="D5" s="55">
        <v>0</v>
      </c>
      <c r="E5" s="55">
        <v>0</v>
      </c>
      <c r="F5" s="55">
        <f>+SIOP!BA65</f>
        <v>0</v>
      </c>
      <c r="G5" s="55">
        <f>+SIOP!AE65</f>
        <v>2220000000</v>
      </c>
      <c r="H5" s="55">
        <v>0</v>
      </c>
      <c r="I5" s="55">
        <v>0</v>
      </c>
      <c r="J5" s="55">
        <v>0</v>
      </c>
      <c r="K5" s="55">
        <v>0</v>
      </c>
      <c r="L5" s="67">
        <f>SUM(B5:K5)</f>
        <v>3211200000</v>
      </c>
      <c r="M5" s="69"/>
    </row>
    <row r="6" spans="1:13" x14ac:dyDescent="0.25">
      <c r="A6" s="53" t="s">
        <v>840</v>
      </c>
      <c r="B6" s="55">
        <f>+SGBS!Y86</f>
        <v>76000000</v>
      </c>
      <c r="C6" s="55">
        <f>+SGBS!AA86</f>
        <v>1400000000</v>
      </c>
      <c r="D6" s="55">
        <v>0</v>
      </c>
      <c r="E6" s="55">
        <v>0</v>
      </c>
      <c r="F6" s="55">
        <f>+SGBS!BA86</f>
        <v>703000000</v>
      </c>
      <c r="G6" s="55">
        <v>0</v>
      </c>
      <c r="H6" s="55">
        <f>+SGBS!AC86</f>
        <v>299000000</v>
      </c>
      <c r="I6" s="55">
        <f>+SGBS!AG86</f>
        <v>102000000</v>
      </c>
      <c r="J6" s="55">
        <f>+SGBS!AI86</f>
        <v>136000000</v>
      </c>
      <c r="K6" s="55">
        <f>+SGBS!AK86</f>
        <v>1325000000</v>
      </c>
      <c r="L6" s="67">
        <f t="shared" si="0"/>
        <v>4041000000</v>
      </c>
      <c r="M6" s="69"/>
    </row>
    <row r="7" spans="1:13" x14ac:dyDescent="0.25">
      <c r="A7" s="53" t="s">
        <v>844</v>
      </c>
      <c r="B7" s="55">
        <f>+SGG!Y77</f>
        <v>0</v>
      </c>
      <c r="C7" s="55">
        <f>+SGG!AA77</f>
        <v>20000000</v>
      </c>
      <c r="D7" s="55">
        <f>+SGG!AO77</f>
        <v>0</v>
      </c>
      <c r="E7" s="55"/>
      <c r="F7" s="55">
        <f>+SGG!BA77</f>
        <v>0</v>
      </c>
      <c r="G7" s="55">
        <v>0</v>
      </c>
      <c r="H7" s="55">
        <v>0</v>
      </c>
      <c r="I7" s="55">
        <v>0</v>
      </c>
      <c r="J7" s="55">
        <v>0</v>
      </c>
      <c r="K7" s="55">
        <v>0</v>
      </c>
      <c r="L7" s="67">
        <f t="shared" si="0"/>
        <v>20000000</v>
      </c>
      <c r="M7" s="30"/>
    </row>
    <row r="8" spans="1:13" s="39" customFormat="1" x14ac:dyDescent="0.25">
      <c r="A8" s="66" t="s">
        <v>831</v>
      </c>
      <c r="B8" s="67" t="e">
        <f>SUM(B2:B7)</f>
        <v>#REF!</v>
      </c>
      <c r="C8" s="67" t="e">
        <f t="shared" ref="C8:K8" si="1">SUM(C2:C7)</f>
        <v>#REF!</v>
      </c>
      <c r="D8" s="67" t="e">
        <f t="shared" si="1"/>
        <v>#REF!</v>
      </c>
      <c r="E8" s="67">
        <f t="shared" si="1"/>
        <v>0</v>
      </c>
      <c r="F8" s="67">
        <f t="shared" si="1"/>
        <v>703000000</v>
      </c>
      <c r="G8" s="67">
        <f t="shared" si="1"/>
        <v>2220000000</v>
      </c>
      <c r="H8" s="67">
        <f t="shared" si="1"/>
        <v>299000000</v>
      </c>
      <c r="I8" s="67">
        <f t="shared" si="1"/>
        <v>102000000</v>
      </c>
      <c r="J8" s="67">
        <f>SUM(J2:J7)</f>
        <v>136000000</v>
      </c>
      <c r="K8" s="67">
        <f t="shared" si="1"/>
        <v>1325000000</v>
      </c>
      <c r="L8" s="68" t="e">
        <f>SUM(L2:L7)</f>
        <v>#REF!</v>
      </c>
      <c r="M8" s="70"/>
    </row>
    <row r="9" spans="1:13" x14ac:dyDescent="0.25">
      <c r="L9" s="50"/>
    </row>
    <row r="10" spans="1:13" x14ac:dyDescent="0.25">
      <c r="L10" s="50"/>
    </row>
    <row r="11" spans="1:13" x14ac:dyDescent="0.25">
      <c r="L11" s="50"/>
    </row>
    <row r="12" spans="1:13" x14ac:dyDescent="0.25">
      <c r="L12" s="5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7CCFC9CCFCC4A4DBD5EFC826FD3BB5C" ma:contentTypeVersion="5" ma:contentTypeDescription="Crear nuevo documento." ma:contentTypeScope="" ma:versionID="eef1e054a66bf81597b11302df37edb7">
  <xsd:schema xmlns:xsd="http://www.w3.org/2001/XMLSchema" xmlns:xs="http://www.w3.org/2001/XMLSchema" xmlns:p="http://schemas.microsoft.com/office/2006/metadata/properties" xmlns:ns2="2985bb4b-4701-49be-b6af-cb425f14ffe8" xmlns:ns3="2e621e4f-89e6-46b1-8b21-42e6895f91f7" xmlns:ns4="2c4c7cdd-dbad-4375-b2d4-90bcf03ae34b" targetNamespace="http://schemas.microsoft.com/office/2006/metadata/properties" ma:root="true" ma:fieldsID="dc09e6701bb9f5be700e566734ebfb3a" ns2:_="" ns3:_="" ns4:_="">
    <xsd:import namespace="2985bb4b-4701-49be-b6af-cb425f14ffe8"/>
    <xsd:import namespace="2e621e4f-89e6-46b1-8b21-42e6895f91f7"/>
    <xsd:import namespace="2c4c7cdd-dbad-4375-b2d4-90bcf03ae34b"/>
    <xsd:element name="properties">
      <xsd:complexType>
        <xsd:sequence>
          <xsd:element name="documentManagement">
            <xsd:complexType>
              <xsd:all>
                <xsd:element ref="ns2:Clasificaci_x00f3_n" minOccurs="0"/>
                <xsd:element ref="ns2:Descripci_x00f3_n" minOccurs="0"/>
                <xsd:element ref="ns2:Fecha" minOccurs="0"/>
                <xsd:element ref="ns3:PLAN_x0020_BASICO_x0020_DE_x0020_ORDENAMIENTO_x0020_TERRITORIAL"/>
                <xsd:element ref="ns4:A_x00f1_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Plan Anticorrupción"/>
          <xsd:enumeration value="Plan Estratégico Institucional"/>
          <xsd:enumeration value="Plan Anual de Adquisiciones"/>
          <xsd:enumeration value="Seguimiento a Planes"/>
          <xsd:enumeration value="Plan de Desarrollo Municipal"/>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e621e4f-89e6-46b1-8b21-42e6895f91f7" elementFormDefault="qualified">
    <xsd:import namespace="http://schemas.microsoft.com/office/2006/documentManagement/types"/>
    <xsd:import namespace="http://schemas.microsoft.com/office/infopath/2007/PartnerControls"/>
    <xsd:element name="PLAN_x0020_BASICO_x0020_DE_x0020_ORDENAMIENTO_x0020_TERRITORIAL" ma:index="11" ma:displayName="PLAN BASICO DE ORDENAMIENTO TERRITORIAL" ma:internalName="PLAN_x0020_BASICO_x0020_DE_x0020_ORDENAMIENTO_x0020_TERRITORIA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c4c7cdd-dbad-4375-b2d4-90bcf03ae34b" elementFormDefault="qualified">
    <xsd:import namespace="http://schemas.microsoft.com/office/2006/documentManagement/types"/>
    <xsd:import namespace="http://schemas.microsoft.com/office/infopath/2007/PartnerControls"/>
    <xsd:element name="A_x00f1_o" ma:index="12" nillable="true" ma:displayName="Año" ma:internalName="A_x00f1_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26 de Enero de 2022</Fecha>
    <Clasificaci_x00f3_n xmlns="2985bb4b-4701-49be-b6af-cb425f14ffe8">Plan Estratégico Institucional</Clasificaci_x00f3_n>
    <Descripci_x00f3_n xmlns="2985bb4b-4701-49be-b6af-cb425f14ffe8">En cumplimiento del Decreto  612 del 4 de abril de  2018,  se fijan directrices para la integración de los Planes Institucionales y Estratégicos al Plan de Acción por parte de las entidades del estado. " Todas las Dependencias"</Descripci_x00f3_n>
    <PLAN_x0020_BASICO_x0020_DE_x0020_ORDENAMIENTO_x0020_TERRITORIAL xmlns="2e621e4f-89e6-46b1-8b21-42e6895f91f7"/>
    <A_x00f1_o xmlns="2c4c7cdd-dbad-4375-b2d4-90bcf03ae34b">2022</A_x00f1_o>
  </documentManagement>
</p:properties>
</file>

<file path=customXml/itemProps1.xml><?xml version="1.0" encoding="utf-8"?>
<ds:datastoreItem xmlns:ds="http://schemas.openxmlformats.org/officeDocument/2006/customXml" ds:itemID="{0DF5BC74-349F-4E6D-985A-34153CA7BE99}"/>
</file>

<file path=customXml/itemProps2.xml><?xml version="1.0" encoding="utf-8"?>
<ds:datastoreItem xmlns:ds="http://schemas.openxmlformats.org/officeDocument/2006/customXml" ds:itemID="{C594F0A7-57ED-41FC-B4A8-6D6554867DE6}"/>
</file>

<file path=customXml/itemProps3.xml><?xml version="1.0" encoding="utf-8"?>
<ds:datastoreItem xmlns:ds="http://schemas.openxmlformats.org/officeDocument/2006/customXml" ds:itemID="{6B249FDF-918D-493A-A77B-9632A62B121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OAP</vt:lpstr>
      <vt:lpstr>SAGYMA</vt:lpstr>
      <vt:lpstr>SGBS</vt:lpstr>
      <vt:lpstr>SIOP</vt:lpstr>
      <vt:lpstr>SSM</vt:lpstr>
      <vt:lpstr>SGG</vt:lpstr>
      <vt:lpstr>Resumen Presupuesto</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PLAN DE ACCION 2022</dc:title>
  <dc:creator>BANCO DE PROYECTOS</dc:creator>
  <cp:lastModifiedBy>Jose Perez</cp:lastModifiedBy>
  <cp:lastPrinted>2019-01-31T16:51:23Z</cp:lastPrinted>
  <dcterms:created xsi:type="dcterms:W3CDTF">2019-01-31T13:43:15Z</dcterms:created>
  <dcterms:modified xsi:type="dcterms:W3CDTF">2022-03-16T02:47:43Z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0x01010057CCFC9CCFCC4A4DBD5EFC826FD3BB5C</vt:lpwstr>
  </property>
</Properties>
</file>